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4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  <Override PartName="/xl/charts/colors10.xml" ContentType="application/vnd.ms-office.chartcolorstyle+xml"/>
  <Override PartName="/xl/charts/style10.xml" ContentType="application/vnd.ms-office.chartstyle+xml"/>
  <Override PartName="/xl/charts/colors11.xml" ContentType="application/vnd.ms-office.chartcolorstyle+xml"/>
  <Override PartName="/xl/charts/style1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600" windowHeight="9135" tabRatio="599"/>
  </bookViews>
  <sheets>
    <sheet name="Indice" sheetId="5" r:id="rId1"/>
    <sheet name="01" sheetId="9" r:id="rId2"/>
    <sheet name="02" sheetId="7" r:id="rId3"/>
    <sheet name="03" sheetId="8" r:id="rId4"/>
    <sheet name="04" sheetId="10" r:id="rId5"/>
    <sheet name="05" sheetId="11" r:id="rId6"/>
    <sheet name="Info_General" sheetId="3" r:id="rId7"/>
    <sheet name="Atributos" sheetId="4" r:id="rId8"/>
    <sheet name="Nombres" sheetId="6" r:id="rId9"/>
  </sheets>
  <definedNames>
    <definedName name="ANTIOQUIA">Nombres!$F$2</definedName>
    <definedName name="_xlnm.Print_Area" localSheetId="3">'03'!$A$1:$J$183</definedName>
    <definedName name="Base">Info_General!$C$4:$BAU$15</definedName>
    <definedName name="BOLIVAR">Nombres!$C$2:$C$4</definedName>
    <definedName name="CORDOBA">Nombres!$D$2</definedName>
    <definedName name="DEPARTAMENTO">Nombres!$A$2:$A$5</definedName>
    <definedName name="SUCRE">Nombres!$E$2:$E$7</definedName>
  </definedNames>
  <calcPr calcId="145621"/>
</workbook>
</file>

<file path=xl/calcChain.xml><?xml version="1.0" encoding="utf-8"?>
<calcChain xmlns="http://schemas.openxmlformats.org/spreadsheetml/2006/main">
  <c r="ZU6" i="3" l="1"/>
  <c r="ZU7" i="3"/>
  <c r="ZU8" i="3"/>
  <c r="ZU9" i="3"/>
  <c r="ZU10" i="3"/>
  <c r="ZU11" i="3"/>
  <c r="ZU12" i="3"/>
  <c r="ZU13" i="3"/>
  <c r="ZU14" i="3"/>
  <c r="ZU15" i="3"/>
  <c r="ZU5" i="3"/>
  <c r="C289" i="7"/>
  <c r="B20" i="11" l="1"/>
  <c r="C5" i="11"/>
  <c r="F10" i="11" s="1"/>
  <c r="C4" i="11"/>
  <c r="B133" i="10"/>
  <c r="B41" i="10"/>
  <c r="B24" i="10"/>
  <c r="B13" i="10"/>
  <c r="H18" i="11" l="1"/>
  <c r="G18" i="11"/>
  <c r="F18" i="11"/>
  <c r="H17" i="11"/>
  <c r="G17" i="11"/>
  <c r="H16" i="11"/>
  <c r="G16" i="11"/>
  <c r="F16" i="11"/>
  <c r="H15" i="11"/>
  <c r="G15" i="11"/>
  <c r="H14" i="11"/>
  <c r="G14" i="11"/>
  <c r="F15" i="11"/>
  <c r="H13" i="11"/>
  <c r="G13" i="11"/>
  <c r="F14" i="11"/>
  <c r="F13" i="11"/>
  <c r="H12" i="11"/>
  <c r="G12" i="11"/>
  <c r="F12" i="11"/>
  <c r="I12" i="11"/>
  <c r="I11" i="11"/>
  <c r="H11" i="11"/>
  <c r="I10" i="11"/>
  <c r="H10" i="11"/>
  <c r="G10" i="11"/>
  <c r="C5" i="10"/>
  <c r="H131" i="10" s="1"/>
  <c r="C4" i="10"/>
  <c r="B349" i="8"/>
  <c r="B331" i="8"/>
  <c r="H129" i="10" l="1"/>
  <c r="H130" i="10"/>
  <c r="H127" i="10"/>
  <c r="H128" i="10"/>
  <c r="H125" i="10"/>
  <c r="H126" i="10"/>
  <c r="H124" i="10"/>
  <c r="G131" i="10"/>
  <c r="G129" i="10"/>
  <c r="G130" i="10"/>
  <c r="G127" i="10"/>
  <c r="G128" i="10"/>
  <c r="G125" i="10"/>
  <c r="G126" i="10"/>
  <c r="G123" i="10"/>
  <c r="G124" i="10"/>
  <c r="G121" i="10"/>
  <c r="G122" i="10"/>
  <c r="G119" i="10"/>
  <c r="G120" i="10"/>
  <c r="G118" i="10"/>
  <c r="F131" i="10"/>
  <c r="F129" i="10"/>
  <c r="F130" i="10"/>
  <c r="F127" i="10"/>
  <c r="F128" i="10"/>
  <c r="F125" i="10"/>
  <c r="F126" i="10"/>
  <c r="F123" i="10"/>
  <c r="F124" i="10"/>
  <c r="F121" i="10"/>
  <c r="F122" i="10"/>
  <c r="F119" i="10"/>
  <c r="F120" i="10"/>
  <c r="F118" i="10"/>
  <c r="E130" i="10"/>
  <c r="E131" i="10"/>
  <c r="E128" i="10"/>
  <c r="E129" i="10"/>
  <c r="E127" i="10"/>
  <c r="E125" i="10"/>
  <c r="E126" i="10"/>
  <c r="E123" i="10"/>
  <c r="E124" i="10"/>
  <c r="E121" i="10"/>
  <c r="E122" i="10"/>
  <c r="E119" i="10"/>
  <c r="E120" i="10"/>
  <c r="E118" i="10"/>
  <c r="D131" i="10"/>
  <c r="D129" i="10"/>
  <c r="D130" i="10"/>
  <c r="D127" i="10"/>
  <c r="D128" i="10"/>
  <c r="D125" i="10"/>
  <c r="D126" i="10"/>
  <c r="D123" i="10"/>
  <c r="D124" i="10"/>
  <c r="D121" i="10"/>
  <c r="D122" i="10"/>
  <c r="D119" i="10"/>
  <c r="D120" i="10"/>
  <c r="D118" i="10"/>
  <c r="C130" i="10"/>
  <c r="C131" i="10"/>
  <c r="C128" i="10"/>
  <c r="C129" i="10"/>
  <c r="C126" i="10"/>
  <c r="C127" i="10"/>
  <c r="C124" i="10"/>
  <c r="C125" i="10"/>
  <c r="C123" i="10"/>
  <c r="C121" i="10"/>
  <c r="C122" i="10"/>
  <c r="C119" i="10"/>
  <c r="C120" i="10"/>
  <c r="C118" i="10"/>
  <c r="E93" i="10"/>
  <c r="E94" i="10"/>
  <c r="E91" i="10"/>
  <c r="E92" i="10"/>
  <c r="E89" i="10"/>
  <c r="E90" i="10"/>
  <c r="E87" i="10"/>
  <c r="E88" i="10"/>
  <c r="E85" i="10"/>
  <c r="E86" i="10"/>
  <c r="E83" i="10"/>
  <c r="E84" i="10"/>
  <c r="E82" i="10"/>
  <c r="F76" i="10"/>
  <c r="F77" i="10"/>
  <c r="F74" i="10"/>
  <c r="F75" i="10"/>
  <c r="F72" i="10"/>
  <c r="F73" i="10"/>
  <c r="F71" i="10"/>
  <c r="F68" i="10"/>
  <c r="F69" i="10"/>
  <c r="F66" i="10"/>
  <c r="F67" i="10"/>
  <c r="F64" i="10"/>
  <c r="F65" i="10"/>
  <c r="F62" i="10"/>
  <c r="F63" i="10"/>
  <c r="F61" i="10"/>
  <c r="G54" i="10"/>
  <c r="G52" i="10"/>
  <c r="G53" i="10"/>
  <c r="G51" i="10"/>
  <c r="G49" i="10"/>
  <c r="G50" i="10"/>
  <c r="G46" i="10"/>
  <c r="G47" i="10"/>
  <c r="E39" i="10"/>
  <c r="G45" i="10"/>
  <c r="E37" i="10"/>
  <c r="E38" i="10"/>
  <c r="E35" i="10"/>
  <c r="E36" i="10"/>
  <c r="E33" i="10"/>
  <c r="E34" i="10"/>
  <c r="E31" i="10"/>
  <c r="E32" i="10"/>
  <c r="E29" i="10"/>
  <c r="E30" i="10"/>
  <c r="D22" i="10"/>
  <c r="E28" i="10"/>
  <c r="D20" i="10"/>
  <c r="D21" i="10"/>
  <c r="D18" i="10"/>
  <c r="D19" i="10"/>
  <c r="D17" i="10"/>
  <c r="C10" i="10"/>
  <c r="E11" i="10"/>
  <c r="D11" i="10"/>
  <c r="E10" i="10"/>
  <c r="C11" i="10"/>
  <c r="D10" i="10"/>
  <c r="B300" i="8"/>
  <c r="B262" i="8"/>
  <c r="B237" i="8"/>
  <c r="B219" i="8"/>
  <c r="B201" i="8"/>
  <c r="B179" i="8"/>
  <c r="B140" i="8" l="1"/>
  <c r="B98" i="8"/>
  <c r="B136" i="7" l="1"/>
  <c r="B120" i="7" l="1"/>
  <c r="B34" i="9"/>
  <c r="B15" i="9"/>
  <c r="C5" i="9" l="1"/>
  <c r="F32" i="9" s="1"/>
  <c r="C4" i="9"/>
  <c r="B158" i="8"/>
  <c r="F30" i="9" l="1"/>
  <c r="F31" i="9"/>
  <c r="F29" i="9"/>
  <c r="F27" i="9"/>
  <c r="F28" i="9"/>
  <c r="F25" i="9"/>
  <c r="F26" i="9"/>
  <c r="F23" i="9"/>
  <c r="F24" i="9"/>
  <c r="F22" i="9"/>
  <c r="D32" i="9"/>
  <c r="D30" i="9"/>
  <c r="D31" i="9"/>
  <c r="D28" i="9"/>
  <c r="D29" i="9"/>
  <c r="D26" i="9"/>
  <c r="D27" i="9"/>
  <c r="D24" i="9"/>
  <c r="D25" i="9"/>
  <c r="D22" i="9"/>
  <c r="D23" i="9"/>
  <c r="D21" i="9"/>
  <c r="G31" i="9"/>
  <c r="G32" i="9"/>
  <c r="G29" i="9"/>
  <c r="G30" i="9"/>
  <c r="G27" i="9"/>
  <c r="G28" i="9"/>
  <c r="G25" i="9"/>
  <c r="G26" i="9"/>
  <c r="G23" i="9"/>
  <c r="G24" i="9"/>
  <c r="G22" i="9"/>
  <c r="E32" i="9"/>
  <c r="E30" i="9"/>
  <c r="E31" i="9"/>
  <c r="E28" i="9"/>
  <c r="E29" i="9"/>
  <c r="E26" i="9"/>
  <c r="E27" i="9"/>
  <c r="E24" i="9"/>
  <c r="E25" i="9"/>
  <c r="E22" i="9"/>
  <c r="E23" i="9"/>
  <c r="E21" i="9"/>
  <c r="C32" i="9"/>
  <c r="C30" i="9"/>
  <c r="C31" i="9"/>
  <c r="C28" i="9"/>
  <c r="C29" i="9"/>
  <c r="C26" i="9"/>
  <c r="C27" i="9"/>
  <c r="C24" i="9"/>
  <c r="C25" i="9"/>
  <c r="C22" i="9"/>
  <c r="C23" i="9"/>
  <c r="E12" i="9"/>
  <c r="C21" i="9"/>
  <c r="E11" i="9"/>
  <c r="E13" i="9"/>
  <c r="E9" i="9"/>
  <c r="E10" i="9"/>
  <c r="B117" i="8"/>
  <c r="B80" i="8"/>
  <c r="B24" i="8" l="1"/>
  <c r="C5" i="8" l="1"/>
  <c r="C381" i="8" s="1"/>
  <c r="C4" i="8"/>
  <c r="B106" i="7"/>
  <c r="C379" i="8" l="1"/>
  <c r="C380" i="8"/>
  <c r="C377" i="8"/>
  <c r="C378" i="8"/>
  <c r="C375" i="8"/>
  <c r="C376" i="8"/>
  <c r="C373" i="8"/>
  <c r="C374" i="8"/>
  <c r="C371" i="8"/>
  <c r="C372" i="8"/>
  <c r="G347" i="8"/>
  <c r="C370" i="8"/>
  <c r="G345" i="8"/>
  <c r="G346" i="8"/>
  <c r="G343" i="8"/>
  <c r="G344" i="8"/>
  <c r="G341" i="8"/>
  <c r="G342" i="8"/>
  <c r="G339" i="8"/>
  <c r="G340" i="8"/>
  <c r="G337" i="8"/>
  <c r="G338" i="8"/>
  <c r="E347" i="8"/>
  <c r="G336" i="8"/>
  <c r="E345" i="8"/>
  <c r="E346" i="8"/>
  <c r="E344" i="8"/>
  <c r="E343" i="8"/>
  <c r="E342" i="8"/>
  <c r="E340" i="8"/>
  <c r="E341" i="8"/>
  <c r="E338" i="8"/>
  <c r="E339" i="8"/>
  <c r="E336" i="8"/>
  <c r="E337" i="8"/>
  <c r="C346" i="8"/>
  <c r="C347" i="8"/>
  <c r="C344" i="8"/>
  <c r="C345" i="8"/>
  <c r="C342" i="8"/>
  <c r="C343" i="8"/>
  <c r="C340" i="8"/>
  <c r="C341" i="8"/>
  <c r="C338" i="8"/>
  <c r="C339" i="8"/>
  <c r="C336" i="8"/>
  <c r="C337" i="8"/>
  <c r="E329" i="8"/>
  <c r="E328" i="8"/>
  <c r="D328" i="8"/>
  <c r="D329" i="8"/>
  <c r="C329" i="8"/>
  <c r="C328" i="8"/>
  <c r="E298" i="8"/>
  <c r="E297" i="8"/>
  <c r="E296" i="8"/>
  <c r="E295" i="8"/>
  <c r="E293" i="8"/>
  <c r="E294" i="8"/>
  <c r="E291" i="8"/>
  <c r="E292" i="8"/>
  <c r="E289" i="8"/>
  <c r="E290" i="8"/>
  <c r="E287" i="8"/>
  <c r="E288" i="8"/>
  <c r="D297" i="8"/>
  <c r="D298" i="8"/>
  <c r="D295" i="8"/>
  <c r="D296" i="8"/>
  <c r="D293" i="8"/>
  <c r="D294" i="8"/>
  <c r="D291" i="8"/>
  <c r="D292" i="8"/>
  <c r="D289" i="8"/>
  <c r="D290" i="8"/>
  <c r="D287" i="8"/>
  <c r="D288" i="8"/>
  <c r="C297" i="8"/>
  <c r="C298" i="8"/>
  <c r="C295" i="8"/>
  <c r="C296" i="8"/>
  <c r="C293" i="8"/>
  <c r="C294" i="8"/>
  <c r="C291" i="8"/>
  <c r="C292" i="8"/>
  <c r="C289" i="8"/>
  <c r="C290" i="8"/>
  <c r="C287" i="8"/>
  <c r="C288" i="8"/>
  <c r="H298" i="8"/>
  <c r="H296" i="8"/>
  <c r="H297" i="8"/>
  <c r="H294" i="8"/>
  <c r="H295" i="8"/>
  <c r="H292" i="8"/>
  <c r="H293" i="8"/>
  <c r="H290" i="8"/>
  <c r="H291" i="8"/>
  <c r="H288" i="8"/>
  <c r="H289" i="8"/>
  <c r="H287" i="8"/>
  <c r="G298" i="8"/>
  <c r="G296" i="8"/>
  <c r="G297" i="8"/>
  <c r="G294" i="8"/>
  <c r="G295" i="8"/>
  <c r="G292" i="8"/>
  <c r="G293" i="8"/>
  <c r="G290" i="8"/>
  <c r="G291" i="8"/>
  <c r="G289" i="8"/>
  <c r="G288" i="8"/>
  <c r="G287" i="8"/>
  <c r="F298" i="8"/>
  <c r="F296" i="8"/>
  <c r="F297" i="8"/>
  <c r="F294" i="8"/>
  <c r="F295" i="8"/>
  <c r="F292" i="8"/>
  <c r="F293" i="8"/>
  <c r="F290" i="8"/>
  <c r="F291" i="8"/>
  <c r="F288" i="8"/>
  <c r="F289" i="8"/>
  <c r="F287" i="8"/>
  <c r="H260" i="8"/>
  <c r="H258" i="8"/>
  <c r="H259" i="8"/>
  <c r="H256" i="8"/>
  <c r="H257" i="8"/>
  <c r="H254" i="8"/>
  <c r="H255" i="8"/>
  <c r="H252" i="8"/>
  <c r="H253" i="8"/>
  <c r="H250" i="8"/>
  <c r="H251" i="8"/>
  <c r="G260" i="8"/>
  <c r="H249" i="8"/>
  <c r="G258" i="8"/>
  <c r="G259" i="8"/>
  <c r="G256" i="8"/>
  <c r="G257" i="8"/>
  <c r="G254" i="8"/>
  <c r="G255" i="8"/>
  <c r="G252" i="8"/>
  <c r="G253" i="8"/>
  <c r="G250" i="8"/>
  <c r="G251" i="8"/>
  <c r="G249" i="8"/>
  <c r="F260" i="8"/>
  <c r="F258" i="8"/>
  <c r="F259" i="8"/>
  <c r="F256" i="8"/>
  <c r="F257" i="8"/>
  <c r="F254" i="8"/>
  <c r="F255" i="8"/>
  <c r="F252" i="8"/>
  <c r="F253" i="8"/>
  <c r="F250" i="8"/>
  <c r="F251" i="8"/>
  <c r="F249" i="8"/>
  <c r="D260" i="8"/>
  <c r="D249" i="8"/>
  <c r="D258" i="8"/>
  <c r="D259" i="8"/>
  <c r="D256" i="8"/>
  <c r="D257" i="8"/>
  <c r="D254" i="8"/>
  <c r="D255" i="8"/>
  <c r="D252" i="8"/>
  <c r="D253" i="8"/>
  <c r="D250" i="8"/>
  <c r="D251" i="8"/>
  <c r="C260" i="8"/>
  <c r="C258" i="8"/>
  <c r="C259" i="8"/>
  <c r="C256" i="8"/>
  <c r="C257" i="8"/>
  <c r="C254" i="8"/>
  <c r="C255" i="8"/>
  <c r="C252" i="8"/>
  <c r="C253" i="8"/>
  <c r="C250" i="8"/>
  <c r="C251" i="8"/>
  <c r="C235" i="8"/>
  <c r="C249" i="8"/>
  <c r="C233" i="8"/>
  <c r="C234" i="8"/>
  <c r="C231" i="8"/>
  <c r="C232" i="8"/>
  <c r="C229" i="8"/>
  <c r="C230" i="8"/>
  <c r="C227" i="8"/>
  <c r="C228" i="8"/>
  <c r="C225" i="8"/>
  <c r="C226" i="8"/>
  <c r="C217" i="8"/>
  <c r="C224" i="8"/>
  <c r="C215" i="8"/>
  <c r="C216" i="8"/>
  <c r="C213" i="8"/>
  <c r="C214" i="8"/>
  <c r="C211" i="8"/>
  <c r="C212" i="8"/>
  <c r="C209" i="8"/>
  <c r="C210" i="8"/>
  <c r="C207" i="8"/>
  <c r="C208" i="8"/>
  <c r="C199" i="8"/>
  <c r="C206" i="8"/>
  <c r="C197" i="8"/>
  <c r="C198" i="8"/>
  <c r="C195" i="8"/>
  <c r="C196" i="8"/>
  <c r="C193" i="8"/>
  <c r="C194" i="8"/>
  <c r="C191" i="8"/>
  <c r="C192" i="8"/>
  <c r="C189" i="8"/>
  <c r="C190" i="8"/>
  <c r="G177" i="8"/>
  <c r="C188" i="8"/>
  <c r="G175" i="8"/>
  <c r="G176" i="8"/>
  <c r="G173" i="8"/>
  <c r="G174" i="8"/>
  <c r="G171" i="8"/>
  <c r="G172" i="8"/>
  <c r="G169" i="8"/>
  <c r="G170" i="8"/>
  <c r="G167" i="8"/>
  <c r="G168" i="8"/>
  <c r="E177" i="8"/>
  <c r="G166" i="8"/>
  <c r="E175" i="8"/>
  <c r="E176" i="8"/>
  <c r="E173" i="8"/>
  <c r="E174" i="8"/>
  <c r="E171" i="8"/>
  <c r="E172" i="8"/>
  <c r="E169" i="8"/>
  <c r="E170" i="8"/>
  <c r="E167" i="8"/>
  <c r="E168" i="8"/>
  <c r="I177" i="8"/>
  <c r="E166" i="8"/>
  <c r="I175" i="8"/>
  <c r="I176" i="8"/>
  <c r="I173" i="8"/>
  <c r="I174" i="8"/>
  <c r="I171" i="8"/>
  <c r="I172" i="8"/>
  <c r="I169" i="8"/>
  <c r="I170" i="8"/>
  <c r="I167" i="8"/>
  <c r="I168" i="8"/>
  <c r="C177" i="8"/>
  <c r="I166" i="8"/>
  <c r="C175" i="8"/>
  <c r="C176" i="8"/>
  <c r="C173" i="8"/>
  <c r="C174" i="8"/>
  <c r="C171" i="8"/>
  <c r="C172" i="8"/>
  <c r="C169" i="8"/>
  <c r="C170" i="8"/>
  <c r="C167" i="8"/>
  <c r="C168" i="8"/>
  <c r="C166" i="8"/>
  <c r="C138" i="8"/>
  <c r="C136" i="8"/>
  <c r="C137" i="8"/>
  <c r="C134" i="8"/>
  <c r="C135" i="8"/>
  <c r="C132" i="8"/>
  <c r="C133" i="8"/>
  <c r="C130" i="8"/>
  <c r="C131" i="8"/>
  <c r="C128" i="8"/>
  <c r="C129" i="8"/>
  <c r="C96" i="8"/>
  <c r="C127" i="8"/>
  <c r="C94" i="8"/>
  <c r="C95" i="8"/>
  <c r="C92" i="8"/>
  <c r="C93" i="8"/>
  <c r="C90" i="8"/>
  <c r="C91" i="8"/>
  <c r="C88" i="8"/>
  <c r="C89" i="8"/>
  <c r="C86" i="8"/>
  <c r="C87" i="8"/>
  <c r="C85" i="8"/>
  <c r="C43" i="8"/>
  <c r="C41" i="8"/>
  <c r="C42" i="8"/>
  <c r="C39" i="8"/>
  <c r="C40" i="8"/>
  <c r="C37" i="8"/>
  <c r="C38" i="8"/>
  <c r="C35" i="8"/>
  <c r="C36" i="8"/>
  <c r="C33" i="8"/>
  <c r="C34" i="8"/>
  <c r="E22" i="8"/>
  <c r="C32" i="8"/>
  <c r="E20" i="8"/>
  <c r="E21" i="8"/>
  <c r="E18" i="8"/>
  <c r="E19" i="8"/>
  <c r="E16" i="8"/>
  <c r="E17" i="8"/>
  <c r="E14" i="8"/>
  <c r="E15" i="8"/>
  <c r="E12" i="8"/>
  <c r="E13" i="8"/>
  <c r="D22" i="8"/>
  <c r="E11" i="8"/>
  <c r="D20" i="8"/>
  <c r="D21" i="8"/>
  <c r="D18" i="8"/>
  <c r="D19" i="8"/>
  <c r="D16" i="8"/>
  <c r="D17" i="8"/>
  <c r="D14" i="8"/>
  <c r="D15" i="8"/>
  <c r="D12" i="8"/>
  <c r="D13" i="8"/>
  <c r="C22" i="8"/>
  <c r="D11" i="8"/>
  <c r="C20" i="8"/>
  <c r="C21" i="8"/>
  <c r="C18" i="8"/>
  <c r="C19" i="8"/>
  <c r="C16" i="8"/>
  <c r="C17" i="8"/>
  <c r="C14" i="8"/>
  <c r="C15" i="8"/>
  <c r="C12" i="8"/>
  <c r="C13" i="8"/>
  <c r="C11" i="8"/>
  <c r="C155" i="8"/>
  <c r="C156" i="8"/>
  <c r="C153" i="8"/>
  <c r="C154" i="8"/>
  <c r="C151" i="8"/>
  <c r="C152" i="8"/>
  <c r="C149" i="8"/>
  <c r="C150" i="8"/>
  <c r="C147" i="8"/>
  <c r="C148" i="8"/>
  <c r="C146" i="8"/>
  <c r="C113" i="8"/>
  <c r="C114" i="8"/>
  <c r="C115" i="8"/>
  <c r="C112" i="8"/>
  <c r="C111" i="8"/>
  <c r="C109" i="8"/>
  <c r="C110" i="8"/>
  <c r="C107" i="8"/>
  <c r="C108" i="8"/>
  <c r="C105" i="8"/>
  <c r="C106" i="8"/>
  <c r="C104" i="8"/>
  <c r="G43" i="8"/>
  <c r="G41" i="8"/>
  <c r="G42" i="8"/>
  <c r="G39" i="8"/>
  <c r="G40" i="8"/>
  <c r="G37" i="8"/>
  <c r="G38" i="8"/>
  <c r="G35" i="8"/>
  <c r="G36" i="8"/>
  <c r="G33" i="8"/>
  <c r="G34" i="8"/>
  <c r="G32" i="8"/>
  <c r="F43" i="8"/>
  <c r="F41" i="8"/>
  <c r="F42" i="8"/>
  <c r="F39" i="8"/>
  <c r="F40" i="8"/>
  <c r="F37" i="8"/>
  <c r="F38" i="8"/>
  <c r="F35" i="8"/>
  <c r="F36" i="8"/>
  <c r="F33" i="8"/>
  <c r="F34" i="8"/>
  <c r="F32" i="8"/>
  <c r="E43" i="8"/>
  <c r="E41" i="8"/>
  <c r="E42" i="8"/>
  <c r="E39" i="8"/>
  <c r="E40" i="8"/>
  <c r="E37" i="8"/>
  <c r="E38" i="8"/>
  <c r="E35" i="8"/>
  <c r="E36" i="8"/>
  <c r="E33" i="8"/>
  <c r="E34" i="8"/>
  <c r="E32" i="8"/>
  <c r="D43" i="8"/>
  <c r="D41" i="8"/>
  <c r="D42" i="8"/>
  <c r="D39" i="8"/>
  <c r="D40" i="8"/>
  <c r="D37" i="8"/>
  <c r="D38" i="8"/>
  <c r="D35" i="8"/>
  <c r="D36" i="8"/>
  <c r="D33" i="8"/>
  <c r="D34" i="8"/>
  <c r="D32" i="8"/>
  <c r="D78" i="8"/>
  <c r="D76" i="8"/>
  <c r="D77" i="8"/>
  <c r="D74" i="8"/>
  <c r="D75" i="8"/>
  <c r="D72" i="8"/>
  <c r="D73" i="8"/>
  <c r="D70" i="8"/>
  <c r="D71" i="8"/>
  <c r="D68" i="8"/>
  <c r="D69" i="8"/>
  <c r="D67" i="8"/>
  <c r="C76" i="8"/>
  <c r="C77" i="8"/>
  <c r="C74" i="8"/>
  <c r="C75" i="8"/>
  <c r="C78" i="8"/>
  <c r="C73" i="8"/>
  <c r="C72" i="8"/>
  <c r="C70" i="8"/>
  <c r="C71" i="8"/>
  <c r="C68" i="8"/>
  <c r="C69" i="8"/>
  <c r="I43" i="8"/>
  <c r="C67" i="8"/>
  <c r="I41" i="8"/>
  <c r="I42" i="8"/>
  <c r="I39" i="8"/>
  <c r="I40" i="8"/>
  <c r="I37" i="8"/>
  <c r="I38" i="8"/>
  <c r="I35" i="8"/>
  <c r="I36" i="8"/>
  <c r="I33" i="8"/>
  <c r="I34" i="8"/>
  <c r="H43" i="8"/>
  <c r="I32" i="8"/>
  <c r="H41" i="8"/>
  <c r="H42" i="8"/>
  <c r="H39" i="8"/>
  <c r="H40" i="8"/>
  <c r="H37" i="8"/>
  <c r="H38" i="8"/>
  <c r="H35" i="8"/>
  <c r="H36" i="8"/>
  <c r="H33" i="8"/>
  <c r="H34" i="8"/>
  <c r="H32" i="8"/>
  <c r="B57" i="7"/>
  <c r="B21" i="7"/>
  <c r="B80" i="7"/>
  <c r="C5" i="7"/>
  <c r="I269" i="7" s="1"/>
  <c r="C4" i="7"/>
  <c r="I267" i="7" l="1"/>
  <c r="I268" i="7"/>
  <c r="I265" i="7"/>
  <c r="I266" i="7"/>
  <c r="I263" i="7"/>
  <c r="I264" i="7"/>
  <c r="H269" i="7"/>
  <c r="I262" i="7"/>
  <c r="H267" i="7"/>
  <c r="H268" i="7"/>
  <c r="H265" i="7"/>
  <c r="H266" i="7"/>
  <c r="H263" i="7"/>
  <c r="H264" i="7"/>
  <c r="H262" i="7"/>
  <c r="G269" i="7"/>
  <c r="G267" i="7"/>
  <c r="G268" i="7"/>
  <c r="G265" i="7"/>
  <c r="G266" i="7"/>
  <c r="G263" i="7"/>
  <c r="G264" i="7"/>
  <c r="G262" i="7"/>
  <c r="F268" i="7"/>
  <c r="F269" i="7"/>
  <c r="F266" i="7"/>
  <c r="F267" i="7"/>
  <c r="F264" i="7"/>
  <c r="F265" i="7"/>
  <c r="F263" i="7"/>
  <c r="F262" i="7"/>
  <c r="E269" i="7"/>
  <c r="E267" i="7"/>
  <c r="E268" i="7"/>
  <c r="E265" i="7"/>
  <c r="E266" i="7"/>
  <c r="E263" i="7"/>
  <c r="E264" i="7"/>
  <c r="E262" i="7"/>
  <c r="D269" i="7"/>
  <c r="D267" i="7"/>
  <c r="D268" i="7"/>
  <c r="D265" i="7"/>
  <c r="D266" i="7"/>
  <c r="D263" i="7"/>
  <c r="D264" i="7"/>
  <c r="D262" i="7"/>
  <c r="C269" i="7"/>
  <c r="C267" i="7"/>
  <c r="C268" i="7"/>
  <c r="C265" i="7"/>
  <c r="C266" i="7"/>
  <c r="C263" i="7"/>
  <c r="C264" i="7"/>
  <c r="C262" i="7"/>
  <c r="G256" i="7"/>
  <c r="G254" i="7"/>
  <c r="G255" i="7"/>
  <c r="G252" i="7"/>
  <c r="G253" i="7"/>
  <c r="G250" i="7"/>
  <c r="G251" i="7"/>
  <c r="G249" i="7"/>
  <c r="E256" i="7"/>
  <c r="E254" i="7"/>
  <c r="E255" i="7"/>
  <c r="E252" i="7"/>
  <c r="E253" i="7"/>
  <c r="E250" i="7"/>
  <c r="E251" i="7"/>
  <c r="E249" i="7"/>
  <c r="C256" i="7"/>
  <c r="C254" i="7"/>
  <c r="C255" i="7"/>
  <c r="C252" i="7"/>
  <c r="C253" i="7"/>
  <c r="C250" i="7"/>
  <c r="C251" i="7"/>
  <c r="C249" i="7"/>
  <c r="I230" i="7"/>
  <c r="I231" i="7"/>
  <c r="I228" i="7"/>
  <c r="I229" i="7"/>
  <c r="I226" i="7"/>
  <c r="I227" i="7"/>
  <c r="I224" i="7"/>
  <c r="I225" i="7"/>
  <c r="H230" i="7"/>
  <c r="H231" i="7"/>
  <c r="H228" i="7"/>
  <c r="H229" i="7"/>
  <c r="H226" i="7"/>
  <c r="H227" i="7"/>
  <c r="H224" i="7"/>
  <c r="H225" i="7"/>
  <c r="G230" i="7"/>
  <c r="G231" i="7"/>
  <c r="G228" i="7"/>
  <c r="G229" i="7"/>
  <c r="G226" i="7"/>
  <c r="G227" i="7"/>
  <c r="G224" i="7"/>
  <c r="G225" i="7"/>
  <c r="F230" i="7"/>
  <c r="F231" i="7"/>
  <c r="F228" i="7"/>
  <c r="F229" i="7"/>
  <c r="F226" i="7"/>
  <c r="F227" i="7"/>
  <c r="F224" i="7"/>
  <c r="F225" i="7"/>
  <c r="E230" i="7"/>
  <c r="E231" i="7"/>
  <c r="E228" i="7"/>
  <c r="E229" i="7"/>
  <c r="E226" i="7"/>
  <c r="E227" i="7"/>
  <c r="E224" i="7"/>
  <c r="E225" i="7"/>
  <c r="D230" i="7"/>
  <c r="D231" i="7"/>
  <c r="D228" i="7"/>
  <c r="D229" i="7"/>
  <c r="D226" i="7"/>
  <c r="D227" i="7"/>
  <c r="D224" i="7"/>
  <c r="D225" i="7"/>
  <c r="C230" i="7"/>
  <c r="C231" i="7"/>
  <c r="C228" i="7"/>
  <c r="C229" i="7"/>
  <c r="C226" i="7"/>
  <c r="C227" i="7"/>
  <c r="C224" i="7"/>
  <c r="C225" i="7"/>
  <c r="F217" i="7"/>
  <c r="F218" i="7"/>
  <c r="F215" i="7"/>
  <c r="F216" i="7"/>
  <c r="F213" i="7"/>
  <c r="F214" i="7"/>
  <c r="F211" i="7"/>
  <c r="F212" i="7"/>
  <c r="C217" i="7"/>
  <c r="C218" i="7"/>
  <c r="C215" i="7"/>
  <c r="C216" i="7"/>
  <c r="C213" i="7"/>
  <c r="C214" i="7"/>
  <c r="C211" i="7"/>
  <c r="C212" i="7"/>
  <c r="G201" i="7"/>
  <c r="H201" i="7"/>
  <c r="I201" i="7"/>
  <c r="C201" i="7"/>
  <c r="D201" i="7"/>
  <c r="E201" i="7"/>
  <c r="F201" i="7"/>
  <c r="G200" i="7"/>
  <c r="H200" i="7"/>
  <c r="I200" i="7"/>
  <c r="C200" i="7"/>
  <c r="D200" i="7"/>
  <c r="E200" i="7"/>
  <c r="F200" i="7"/>
  <c r="G199" i="7"/>
  <c r="H199" i="7"/>
  <c r="I199" i="7"/>
  <c r="C199" i="7"/>
  <c r="D199" i="7"/>
  <c r="F199" i="7"/>
  <c r="E199" i="7"/>
  <c r="G198" i="7"/>
  <c r="H198" i="7"/>
  <c r="I198" i="7"/>
  <c r="C198" i="7"/>
  <c r="E198" i="7"/>
  <c r="D198" i="7"/>
  <c r="F198" i="7"/>
  <c r="G197" i="7"/>
  <c r="H197" i="7"/>
  <c r="I197" i="7"/>
  <c r="C197" i="7"/>
  <c r="D197" i="7"/>
  <c r="E197" i="7"/>
  <c r="F197" i="7"/>
  <c r="G196" i="7"/>
  <c r="H196" i="7"/>
  <c r="I196" i="7"/>
  <c r="C196" i="7"/>
  <c r="D196" i="7"/>
  <c r="F196" i="7"/>
  <c r="E196" i="7"/>
  <c r="G195" i="7"/>
  <c r="H195" i="7"/>
  <c r="I195" i="7"/>
  <c r="C195" i="7"/>
  <c r="D195" i="7"/>
  <c r="F195" i="7"/>
  <c r="E195" i="7"/>
  <c r="G194" i="7"/>
  <c r="H194" i="7"/>
  <c r="I194" i="7"/>
  <c r="C194" i="7"/>
  <c r="D194" i="7"/>
  <c r="E194" i="7"/>
  <c r="F194" i="7"/>
  <c r="G193" i="7"/>
  <c r="I193" i="7"/>
  <c r="H193" i="7"/>
  <c r="C193" i="7"/>
  <c r="D193" i="7"/>
  <c r="E193" i="7"/>
  <c r="F193" i="7"/>
  <c r="G191" i="7"/>
  <c r="H191" i="7"/>
  <c r="I191" i="7"/>
  <c r="C191" i="7"/>
  <c r="D191" i="7"/>
  <c r="E191" i="7"/>
  <c r="F191" i="7"/>
  <c r="G190" i="7"/>
  <c r="H190" i="7"/>
  <c r="I190" i="7"/>
  <c r="C190" i="7"/>
  <c r="E190" i="7"/>
  <c r="F190" i="7"/>
  <c r="D190" i="7"/>
  <c r="G188" i="7"/>
  <c r="H188" i="7"/>
  <c r="I188" i="7"/>
  <c r="C188" i="7"/>
  <c r="D188" i="7"/>
  <c r="E188" i="7"/>
  <c r="F188" i="7"/>
  <c r="G187" i="7"/>
  <c r="H187" i="7"/>
  <c r="I187" i="7"/>
  <c r="C187" i="7"/>
  <c r="D187" i="7"/>
  <c r="F187" i="7"/>
  <c r="E187" i="7"/>
  <c r="G176" i="7"/>
  <c r="H176" i="7"/>
  <c r="I176" i="7"/>
  <c r="C176" i="7"/>
  <c r="D176" i="7"/>
  <c r="E176" i="7"/>
  <c r="F176" i="7"/>
  <c r="G175" i="7"/>
  <c r="H175" i="7"/>
  <c r="I175" i="7"/>
  <c r="C175" i="7"/>
  <c r="D175" i="7"/>
  <c r="E175" i="7"/>
  <c r="F175" i="7"/>
  <c r="G174" i="7"/>
  <c r="H174" i="7"/>
  <c r="I174" i="7"/>
  <c r="C174" i="7"/>
  <c r="F174" i="7"/>
  <c r="D174" i="7"/>
  <c r="E174" i="7"/>
  <c r="G173" i="7"/>
  <c r="H173" i="7"/>
  <c r="I173" i="7"/>
  <c r="C173" i="7"/>
  <c r="D173" i="7"/>
  <c r="E173" i="7"/>
  <c r="F173" i="7"/>
  <c r="G172" i="7"/>
  <c r="H172" i="7"/>
  <c r="I172" i="7"/>
  <c r="C172" i="7"/>
  <c r="D172" i="7"/>
  <c r="E172" i="7"/>
  <c r="F172" i="7"/>
  <c r="G171" i="7"/>
  <c r="H171" i="7"/>
  <c r="I171" i="7"/>
  <c r="C171" i="7"/>
  <c r="D171" i="7"/>
  <c r="E171" i="7"/>
  <c r="F171" i="7"/>
  <c r="G170" i="7"/>
  <c r="H170" i="7"/>
  <c r="I170" i="7"/>
  <c r="C170" i="7"/>
  <c r="D170" i="7"/>
  <c r="F170" i="7"/>
  <c r="E170" i="7"/>
  <c r="G169" i="7"/>
  <c r="H169" i="7"/>
  <c r="I169" i="7"/>
  <c r="C169" i="7"/>
  <c r="F169" i="7"/>
  <c r="D169" i="7"/>
  <c r="E169" i="7"/>
  <c r="G168" i="7"/>
  <c r="H168" i="7"/>
  <c r="I168" i="7"/>
  <c r="C168" i="7"/>
  <c r="D168" i="7"/>
  <c r="E168" i="7"/>
  <c r="F168" i="7"/>
  <c r="G166" i="7"/>
  <c r="H166" i="7"/>
  <c r="I166" i="7"/>
  <c r="C166" i="7"/>
  <c r="D166" i="7"/>
  <c r="F166" i="7"/>
  <c r="E166" i="7"/>
  <c r="G165" i="7"/>
  <c r="H165" i="7"/>
  <c r="I165" i="7"/>
  <c r="F163" i="7"/>
  <c r="F162" i="7"/>
  <c r="C165" i="7"/>
  <c r="D165" i="7"/>
  <c r="E165" i="7"/>
  <c r="F165" i="7"/>
  <c r="H163" i="7"/>
  <c r="I163" i="7"/>
  <c r="G163" i="7"/>
  <c r="D163" i="7"/>
  <c r="E163" i="7"/>
  <c r="C162" i="7"/>
  <c r="C163" i="7"/>
  <c r="H162" i="7"/>
  <c r="I162" i="7"/>
  <c r="G162" i="7"/>
  <c r="D162" i="7"/>
  <c r="E162" i="7"/>
  <c r="D18" i="7"/>
  <c r="D19" i="7"/>
  <c r="D17" i="7"/>
  <c r="E134" i="7"/>
  <c r="C138" i="7"/>
  <c r="E132" i="7"/>
  <c r="E133" i="7"/>
  <c r="E130" i="7"/>
  <c r="E131" i="7"/>
  <c r="E128" i="7"/>
  <c r="E129" i="7"/>
  <c r="E127" i="7"/>
  <c r="C134" i="7"/>
  <c r="C132" i="7"/>
  <c r="C133" i="7"/>
  <c r="C130" i="7"/>
  <c r="C131" i="7"/>
  <c r="C128" i="7"/>
  <c r="C129" i="7"/>
  <c r="C118" i="7"/>
  <c r="C127" i="7"/>
  <c r="C116" i="7"/>
  <c r="C117" i="7"/>
  <c r="C114" i="7"/>
  <c r="C115" i="7"/>
  <c r="C112" i="7"/>
  <c r="C113" i="7"/>
  <c r="D104" i="7"/>
  <c r="C111" i="7"/>
  <c r="D102" i="7"/>
  <c r="D103" i="7"/>
  <c r="D100" i="7"/>
  <c r="D101" i="7"/>
  <c r="D98" i="7"/>
  <c r="D99" i="7"/>
  <c r="D96" i="7"/>
  <c r="D97" i="7"/>
  <c r="D94" i="7"/>
  <c r="D95" i="7"/>
  <c r="D92" i="7"/>
  <c r="D93" i="7"/>
  <c r="D90" i="7"/>
  <c r="D91" i="7"/>
  <c r="D88" i="7"/>
  <c r="D89" i="7"/>
  <c r="C104" i="7"/>
  <c r="D87" i="7"/>
  <c r="C102" i="7"/>
  <c r="C103" i="7"/>
  <c r="C100" i="7"/>
  <c r="C101" i="7"/>
  <c r="C98" i="7"/>
  <c r="C99" i="7"/>
  <c r="C96" i="7"/>
  <c r="C97" i="7"/>
  <c r="C94" i="7"/>
  <c r="C95" i="7"/>
  <c r="C92" i="7"/>
  <c r="C93" i="7"/>
  <c r="C90" i="7"/>
  <c r="C91" i="7"/>
  <c r="C88" i="7"/>
  <c r="C89" i="7"/>
  <c r="C78" i="7"/>
  <c r="C87" i="7"/>
  <c r="C76" i="7"/>
  <c r="C77" i="7"/>
  <c r="C74" i="7"/>
  <c r="C75" i="7"/>
  <c r="C72" i="7"/>
  <c r="C73" i="7"/>
  <c r="C70" i="7"/>
  <c r="C71" i="7"/>
  <c r="C68" i="7"/>
  <c r="C69" i="7"/>
  <c r="C66" i="7"/>
  <c r="C67" i="7"/>
  <c r="D55" i="7"/>
  <c r="C65" i="7"/>
  <c r="D53" i="7"/>
  <c r="D54" i="7"/>
  <c r="D51" i="7"/>
  <c r="D52" i="7"/>
  <c r="D49" i="7"/>
  <c r="D50" i="7"/>
  <c r="D47" i="7"/>
  <c r="D48" i="7"/>
  <c r="D45" i="7"/>
  <c r="D46" i="7"/>
  <c r="D43" i="7"/>
  <c r="D44" i="7"/>
  <c r="D41" i="7"/>
  <c r="D42" i="7"/>
  <c r="D39" i="7"/>
  <c r="D40" i="7"/>
  <c r="C55" i="7"/>
  <c r="C53" i="7"/>
  <c r="C54" i="7"/>
  <c r="C51" i="7"/>
  <c r="C52" i="7"/>
  <c r="C49" i="7"/>
  <c r="C50" i="7"/>
  <c r="C47" i="7"/>
  <c r="C48" i="7"/>
  <c r="C45" i="7"/>
  <c r="C46" i="7"/>
  <c r="C43" i="7"/>
  <c r="C44" i="7"/>
  <c r="C41" i="7"/>
  <c r="C42" i="7"/>
  <c r="C39" i="7"/>
  <c r="C40" i="7"/>
  <c r="D14" i="7"/>
  <c r="D15" i="7"/>
  <c r="D11" i="7"/>
  <c r="D12" i="7"/>
  <c r="D9" i="7"/>
  <c r="H134" i="7" l="1"/>
  <c r="H130" i="7"/>
  <c r="H129" i="7"/>
  <c r="H133" i="7"/>
  <c r="H128" i="7"/>
  <c r="H132" i="7"/>
  <c r="H131" i="7"/>
  <c r="H127" i="7"/>
  <c r="G52" i="7"/>
  <c r="H53" i="7"/>
  <c r="G50" i="7"/>
  <c r="G46" i="7"/>
  <c r="G40" i="7"/>
  <c r="H48" i="7"/>
  <c r="G41" i="7"/>
  <c r="G42" i="7"/>
  <c r="H44" i="7"/>
  <c r="G48" i="7"/>
  <c r="G43" i="7"/>
  <c r="G55" i="7"/>
  <c r="H42" i="7"/>
  <c r="G47" i="7"/>
  <c r="G53" i="7"/>
  <c r="G39" i="7"/>
  <c r="H46" i="7"/>
  <c r="H43" i="7"/>
  <c r="G54" i="7"/>
  <c r="H52" i="7"/>
  <c r="G51" i="7"/>
  <c r="H41" i="7"/>
  <c r="H45" i="7"/>
  <c r="G44" i="7"/>
  <c r="H55" i="7"/>
  <c r="H50" i="7"/>
  <c r="H47" i="7"/>
  <c r="H40" i="7"/>
  <c r="H39" i="7"/>
  <c r="G45" i="7"/>
  <c r="H49" i="7"/>
  <c r="H54" i="7"/>
  <c r="H51" i="7"/>
  <c r="G49" i="7"/>
</calcChain>
</file>

<file path=xl/sharedStrings.xml><?xml version="1.0" encoding="utf-8"?>
<sst xmlns="http://schemas.openxmlformats.org/spreadsheetml/2006/main" count="10480" uniqueCount="1865">
  <si>
    <t>Atributo</t>
  </si>
  <si>
    <t>Concepto</t>
  </si>
  <si>
    <t>Codigo DANE Municipio</t>
  </si>
  <si>
    <t>Nombre de Municipio</t>
  </si>
  <si>
    <t>PIB a precios del 2009</t>
  </si>
  <si>
    <t/>
  </si>
  <si>
    <t>05495</t>
  </si>
  <si>
    <t>Distancia a la capital departamental</t>
  </si>
  <si>
    <t xml:space="preserve">Hogares sin déficit Total </t>
  </si>
  <si>
    <t>Hogares sin déficit Cabecera</t>
  </si>
  <si>
    <t>Hogares sin déficit Resto</t>
  </si>
  <si>
    <t xml:space="preserve">Hogares en déficit Total </t>
  </si>
  <si>
    <t>Hogares en déficit Cabecera</t>
  </si>
  <si>
    <t>Hogares en déficit Resto</t>
  </si>
  <si>
    <t xml:space="preserve">Hogares en déficit cuantitativo Total </t>
  </si>
  <si>
    <t>Hogares en déficit cuantitativo Cabecera</t>
  </si>
  <si>
    <t>Hogares en déficit cuantitativo Resto</t>
  </si>
  <si>
    <t>Hogares en déficit cualitativo Total</t>
  </si>
  <si>
    <t>Hogares en déficit cualitativo Cabecera</t>
  </si>
  <si>
    <t>Hogares en déficit cualitativo Resto</t>
  </si>
  <si>
    <t xml:space="preserve">Total hogares </t>
  </si>
  <si>
    <t>Total hogares Cabecera</t>
  </si>
  <si>
    <t>Total hogares Resto</t>
  </si>
  <si>
    <t>mpio</t>
  </si>
  <si>
    <t xml:space="preserve">% Población urbana con NBI </t>
  </si>
  <si>
    <t xml:space="preserve">% Población rural con NBI </t>
  </si>
  <si>
    <t xml:space="preserve">% de Personas con NBI </t>
  </si>
  <si>
    <t>NBI Total a 30 de Julio de 2010 Prop de Personas en miseria</t>
  </si>
  <si>
    <t>NBI Total a 30 de Julio de 2010 Componente vivienda</t>
  </si>
  <si>
    <t>NBI Total a 30 de Julio de 2010 Componente Servicios</t>
  </si>
  <si>
    <t>NBI Total a 30 de Julio de 2010 Componente Hacinamiento</t>
  </si>
  <si>
    <t>NBI Total a 30 de Julio de 2010 Componente Inasistencia</t>
  </si>
  <si>
    <t>NBI Total a 30 de Julio de 2010 Componente dependencia económica</t>
  </si>
  <si>
    <t xml:space="preserve">Índice de calidad de vida </t>
  </si>
  <si>
    <t>Cobertura total energía eléctrica (%)</t>
  </si>
  <si>
    <t>Cobertura total alcantarillado (%)</t>
  </si>
  <si>
    <t>Cobertura total acueducto (%)</t>
  </si>
  <si>
    <t>Cobertura total gas natural de la red pública (%)</t>
  </si>
  <si>
    <t>Cobertura total teléfono fijo (%)</t>
  </si>
  <si>
    <t>Tabla maestra</t>
  </si>
  <si>
    <t>Manuel</t>
  </si>
  <si>
    <t>T</t>
  </si>
  <si>
    <t>M</t>
  </si>
  <si>
    <t>D</t>
  </si>
  <si>
    <t>Cod Mpio</t>
  </si>
  <si>
    <t>Nombre Mpio</t>
  </si>
  <si>
    <t>Extensión territorial Km²</t>
  </si>
  <si>
    <t>Extensión territorial Hectareas</t>
  </si>
  <si>
    <t>Predios totales</t>
  </si>
  <si>
    <t>Predios Rurales</t>
  </si>
  <si>
    <t>Categoría Municipal</t>
  </si>
  <si>
    <t>Generalidades</t>
  </si>
  <si>
    <t>Incremento predios rurales</t>
  </si>
  <si>
    <t>Predios Urbanos</t>
  </si>
  <si>
    <t>Incremento Predios Urbanos</t>
  </si>
  <si>
    <t>Población total</t>
  </si>
  <si>
    <t>Información demográfica</t>
  </si>
  <si>
    <t>Población Cabecera</t>
  </si>
  <si>
    <t>Población Resto</t>
  </si>
  <si>
    <t>Población hombres</t>
  </si>
  <si>
    <t>Población mujeres</t>
  </si>
  <si>
    <t>2010 (p)</t>
  </si>
  <si>
    <t>2011 (p)</t>
  </si>
  <si>
    <t>2012(p)</t>
  </si>
  <si>
    <t>2013(p)</t>
  </si>
  <si>
    <t>2014(p)</t>
  </si>
  <si>
    <t>2015(p)</t>
  </si>
  <si>
    <t>Densidad de la población (hab/km2)</t>
  </si>
  <si>
    <t>Información político-administrativa</t>
  </si>
  <si>
    <t>Ingresos totales</t>
  </si>
  <si>
    <t>Ingresos corrientes</t>
  </si>
  <si>
    <t>Ingresos de capital</t>
  </si>
  <si>
    <t>Ingresos Tributarios</t>
  </si>
  <si>
    <t>Ingresos por impuesto Predial</t>
  </si>
  <si>
    <t>Transferencias</t>
  </si>
  <si>
    <t>Transferencias del Nivel Nacional</t>
  </si>
  <si>
    <t>Otras Transferencias</t>
  </si>
  <si>
    <t>Gastos Totales</t>
  </si>
  <si>
    <t>Gastos Corrientes</t>
  </si>
  <si>
    <t>Déficit o Ahorro Corriente</t>
  </si>
  <si>
    <t>Formación Bruta de Capital Fijo</t>
  </si>
  <si>
    <t>Déficit o Supéravit Total</t>
  </si>
  <si>
    <t>Participación del Impuesto Predial en los Ingresos Corrientes</t>
  </si>
  <si>
    <t>Impuesto Predial per Cápita</t>
  </si>
  <si>
    <t>Participación del Impuesto Predial en los Ingresos Tributarios</t>
  </si>
  <si>
    <t>Participación del Impuesto Predial en los Ingresos Totales</t>
  </si>
  <si>
    <t>Gini Tierras</t>
  </si>
  <si>
    <t>Gini Avalúo</t>
  </si>
  <si>
    <t>Gini UAF</t>
  </si>
  <si>
    <t>Avalúo Catastral (U+R)</t>
  </si>
  <si>
    <t>Avalúo Catastral Urbano</t>
  </si>
  <si>
    <t>Avalúo Catastral Rural</t>
  </si>
  <si>
    <t xml:space="preserve">Avalúo Catastral (U+R) por predio </t>
  </si>
  <si>
    <t>Avalúo Catastral (U) por predio urbano</t>
  </si>
  <si>
    <t>Avalúo Catastral (R) por predio Rural</t>
  </si>
  <si>
    <t>Km</t>
  </si>
  <si>
    <t>Índice de Desempeño Fiscal</t>
  </si>
  <si>
    <t>Gastos de Capital</t>
  </si>
  <si>
    <t>Resto de Inversiones</t>
  </si>
  <si>
    <t>Participaciones Territoriales de Libre Destinación</t>
  </si>
  <si>
    <t>Declaración de Renta</t>
  </si>
  <si>
    <t xml:space="preserve"> IVA</t>
  </si>
  <si>
    <t xml:space="preserve"> Retefuente</t>
  </si>
  <si>
    <t>Externos</t>
  </si>
  <si>
    <t>Por Clasificar DIAN</t>
  </si>
  <si>
    <t>Seguridad Democrática</t>
  </si>
  <si>
    <t xml:space="preserve">Impuesto al Patrimonio </t>
  </si>
  <si>
    <t>Precios de Transferencia</t>
  </si>
  <si>
    <t>Indicador de Desarrollo Municipal</t>
  </si>
  <si>
    <t xml:space="preserve">Información sociocultural </t>
  </si>
  <si>
    <t>Población Pobre (IPM)</t>
  </si>
  <si>
    <t>Incidencia Población Pobre (IPM)</t>
  </si>
  <si>
    <t>Población Urbana Pobre (IPM)</t>
  </si>
  <si>
    <t>Incidencia Población Urbana Pobre (IPM)</t>
  </si>
  <si>
    <t>Población Rural Pobre (IPM)</t>
  </si>
  <si>
    <t>Incidencia Población Rural Pobre (IPM)</t>
  </si>
  <si>
    <t>Viviendas Totales</t>
  </si>
  <si>
    <t>Viviendas Urbanas</t>
  </si>
  <si>
    <t>Viviendas Rurales</t>
  </si>
  <si>
    <t xml:space="preserve">Total Inversión </t>
  </si>
  <si>
    <t xml:space="preserve">Inversión en Educación </t>
  </si>
  <si>
    <t>Inversión en Salud</t>
  </si>
  <si>
    <t>Inversión en agua potable y saneamiento básico</t>
  </si>
  <si>
    <t>Inversión en Vivienda</t>
  </si>
  <si>
    <t xml:space="preserve">Inversión en Transporte </t>
  </si>
  <si>
    <t>Total Inversión Recursos propios/Total inversión</t>
  </si>
  <si>
    <t>Total Inversión Cofinanciación/Total inversión</t>
  </si>
  <si>
    <t>Inversión en Educación Transferencias/Total inversión</t>
  </si>
  <si>
    <t>Inversión en Educación Recursos propios/Total inversión</t>
  </si>
  <si>
    <t>Inversión en Educación Cofinanciación/Total inversión</t>
  </si>
  <si>
    <t>Inversión en Salud Transferencias/Total inversión</t>
  </si>
  <si>
    <t>Inversión en Salud Recursos propios/Total inversión</t>
  </si>
  <si>
    <t>Inversión en Salud Cofinanciación/Total inversión</t>
  </si>
  <si>
    <t>Inversión en Transporte Transferencias/Total inversión</t>
  </si>
  <si>
    <t>Inversión en Transporte Recursos propios/Total inversión</t>
  </si>
  <si>
    <t>Inversión en Transporte Cofinanciación/Total inversión</t>
  </si>
  <si>
    <t>Inversión en Vivienda Transferencias/Total inversión</t>
  </si>
  <si>
    <t>Inversión en Vivienda Recursos propios/Total inversión</t>
  </si>
  <si>
    <t>Inversión en Vivienda Cofinanciación/Total inversión</t>
  </si>
  <si>
    <t>Inversión en agua y saneamiento Transferencias/Total inversión</t>
  </si>
  <si>
    <t>Inversión en agua y saneamiento Recursos propios/Total inversión</t>
  </si>
  <si>
    <t>Inversión en agua y saneamiento Cofinanciación/Total inversión</t>
  </si>
  <si>
    <t>Total Inversión Transferencias/Total inversión</t>
  </si>
  <si>
    <t>S.I</t>
  </si>
  <si>
    <t>Series Inversión</t>
  </si>
  <si>
    <t>Fuente</t>
  </si>
  <si>
    <t>IGAC</t>
  </si>
  <si>
    <t>Contaduría General de la Nación</t>
  </si>
  <si>
    <t>DANE</t>
  </si>
  <si>
    <t>DNP-DDTS- SICEP</t>
  </si>
  <si>
    <t>DIAN</t>
  </si>
  <si>
    <r>
      <t>T/</t>
    </r>
    <r>
      <rPr>
        <sz val="11"/>
        <color theme="6" tint="-0.499984740745262"/>
        <rFont val="Calibri"/>
        <family val="2"/>
        <scheme val="minor"/>
      </rPr>
      <t>M</t>
    </r>
  </si>
  <si>
    <r>
      <t>D/</t>
    </r>
    <r>
      <rPr>
        <sz val="11"/>
        <color theme="6" tint="-0.499984740745262"/>
        <rFont val="Calibri"/>
        <family val="2"/>
        <scheme val="minor"/>
      </rPr>
      <t>M</t>
    </r>
  </si>
  <si>
    <t>Consolidado de variables DNP</t>
  </si>
  <si>
    <t>Recaudo Sobretasa Ambiental</t>
  </si>
  <si>
    <t>Información ambiental</t>
  </si>
  <si>
    <t>Número de emergencias reportadas por año</t>
  </si>
  <si>
    <t>Número de Personas afectadas por desastres naturales</t>
  </si>
  <si>
    <t>Número de viviendas destruidas por año</t>
  </si>
  <si>
    <t>Inversión total en el sector de ambiente</t>
  </si>
  <si>
    <t>Porcentaje de inversión del sector ambiente sobre el total de inversión municipal</t>
  </si>
  <si>
    <t>Inversión total percápita en el sector ambiente (Pesos)</t>
  </si>
  <si>
    <t>Inversión en el sector ambiente con recursos del SGP propósito general</t>
  </si>
  <si>
    <t>Inversión en el sector ambiente con recursos propios</t>
  </si>
  <si>
    <t>Inversión en el sector ambiente con recursos de regalías</t>
  </si>
  <si>
    <t>Unidad Nacional para la Gestión del Riesgo de Desastres</t>
  </si>
  <si>
    <t>Salud Total por tipo de entidad salud</t>
  </si>
  <si>
    <t>Salud Instituto de Seguros Sociales -ISS</t>
  </si>
  <si>
    <t>Salud Regímenes especiales</t>
  </si>
  <si>
    <t>Salud Otra Entidad Promotora de Salud -EPS-</t>
  </si>
  <si>
    <t>Salud Una Administradora de Régimen Subsidiado -ARS-</t>
  </si>
  <si>
    <t>Salud No es aportante, cotizante ni beneficiario (V/r expandido)</t>
  </si>
  <si>
    <t>Salud No sabe</t>
  </si>
  <si>
    <t>Salud No informa</t>
  </si>
  <si>
    <t>Salud No aplica</t>
  </si>
  <si>
    <t>Pensiones Total por afiliación pensiones</t>
  </si>
  <si>
    <t>Pensiones Si está afiliado a un fondo de pensiones</t>
  </si>
  <si>
    <t>Pensiones No está afiliado a un fondo de pensiones</t>
  </si>
  <si>
    <t>Pensiones Ya está pensionado</t>
  </si>
  <si>
    <t>Pensiones No informa afiliación a pensiones</t>
  </si>
  <si>
    <t>Pensiones No aplica porque la persona es menor de cinco años</t>
  </si>
  <si>
    <t>Pensiones No aplica en LEAS</t>
  </si>
  <si>
    <t>Educación Total por nivel de escolaridad</t>
  </si>
  <si>
    <t>Educación Preescolar</t>
  </si>
  <si>
    <t>Educación Básica primaria</t>
  </si>
  <si>
    <t>Educación Bachillerato básico</t>
  </si>
  <si>
    <t>Educación Bachillerato clásico</t>
  </si>
  <si>
    <t>Educación Bachillerato técnico</t>
  </si>
  <si>
    <t>Educación Normalista</t>
  </si>
  <si>
    <t>Educación Superior</t>
  </si>
  <si>
    <t>Educación Postgrado</t>
  </si>
  <si>
    <t>Educación Ninguno</t>
  </si>
  <si>
    <t>Educación Año inválido</t>
  </si>
  <si>
    <t>Educación No Informa</t>
  </si>
  <si>
    <t>Educación No Aplica</t>
  </si>
  <si>
    <t>DEPARTAMENTO</t>
  </si>
  <si>
    <t xml:space="preserve">BOLIVAR </t>
  </si>
  <si>
    <t>CORDOBA</t>
  </si>
  <si>
    <t>SUCRE</t>
  </si>
  <si>
    <t>ANTIOQUIA</t>
  </si>
  <si>
    <t>ACHI</t>
  </si>
  <si>
    <t>AYAPEL</t>
  </si>
  <si>
    <t>CAIMITO</t>
  </si>
  <si>
    <t>NECHI</t>
  </si>
  <si>
    <t>MAGANGUE</t>
  </si>
  <si>
    <t>GUARANDA</t>
  </si>
  <si>
    <t>SAN JACINTO DE CAUCA</t>
  </si>
  <si>
    <t>MAJAGUAL</t>
  </si>
  <si>
    <t>SAN MARCOS</t>
  </si>
  <si>
    <t>SAN BENITO ABAD</t>
  </si>
  <si>
    <t>Dep</t>
  </si>
  <si>
    <t>Nombre de Departamento</t>
  </si>
  <si>
    <t>Seleccione un Departamento</t>
  </si>
  <si>
    <t>Seleccione un Municipio</t>
  </si>
  <si>
    <t>Información General La Mojana</t>
  </si>
  <si>
    <t>Municipio:</t>
  </si>
  <si>
    <t>Departamento:</t>
  </si>
  <si>
    <t>Año</t>
  </si>
  <si>
    <t>Proyecciones de Poblacion DANE</t>
  </si>
  <si>
    <t>Proyecciones de Poblacion del DNP</t>
  </si>
  <si>
    <t>3. Proyecciones de Población 1985 - 2050</t>
  </si>
  <si>
    <t>Población</t>
  </si>
  <si>
    <t>Número de Mujeres</t>
  </si>
  <si>
    <t>Número de Hombres</t>
  </si>
  <si>
    <t>1. Datos Generales 2014</t>
  </si>
  <si>
    <t>Poblacion en la Cabecera</t>
  </si>
  <si>
    <t>Poblacion en el Resto</t>
  </si>
  <si>
    <t>Total Población</t>
  </si>
  <si>
    <t>2. Piramide Poblacional 2014</t>
  </si>
  <si>
    <t>Edad</t>
  </si>
  <si>
    <t>Hombre</t>
  </si>
  <si>
    <t>Mujer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</si>
  <si>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</si>
  <si>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</si>
  <si>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</si>
  <si>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</si>
  <si>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</si>
  <si>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</si>
  <si>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</si>
  <si>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</si>
  <si>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</si>
  <si>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</si>
  <si>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</si>
  <si>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</si>
  <si>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</si>
  <si>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</si>
  <si>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</si>
  <si>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</si>
  <si>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 Y MÁS</t>
  </si>
  <si>
    <t>Población Hombres 0 - 4 Años</t>
  </si>
  <si>
    <t>Población Hombres 5 - 9 Años</t>
  </si>
  <si>
    <t>Población Hombres 10 - 14 Años</t>
  </si>
  <si>
    <t>Población Hombres 15 - 19 Años</t>
  </si>
  <si>
    <t>Población Hombres 20 - 24 Años</t>
  </si>
  <si>
    <t>Población Hombres 25 - 29 Años</t>
  </si>
  <si>
    <t>Población Hombres 30 - 34 Años</t>
  </si>
  <si>
    <t>Población Hombres 35 - 39 Años</t>
  </si>
  <si>
    <t>Población Hombres 40 - 44 Años</t>
  </si>
  <si>
    <t>Población Hombres 45 - 49 Años</t>
  </si>
  <si>
    <t>Población Hombres 50 - 54 Años</t>
  </si>
  <si>
    <t>Población Hombres 55 - 59 Años</t>
  </si>
  <si>
    <t>Población Hombres 60 - 64 Años</t>
  </si>
  <si>
    <t>Población Hombres 75 - 79 Años</t>
  </si>
  <si>
    <t>Población Hombres 65 - 69 Años</t>
  </si>
  <si>
    <t>Población Hombres 70 - 74 Años</t>
  </si>
  <si>
    <t>Población Hombres 80 y Mas</t>
  </si>
  <si>
    <t>3. 1. Proyecciones de Poblacion Por Área</t>
  </si>
  <si>
    <t>Población Mujeres 0 - 4 Años</t>
  </si>
  <si>
    <t>Población Mujeres 5 - 9 Años</t>
  </si>
  <si>
    <t>Población Mujeres 10 - 14 Años</t>
  </si>
  <si>
    <t>Población Mujeres 15 - 19 Años</t>
  </si>
  <si>
    <t>Población Mujeres 20 - 24 Años</t>
  </si>
  <si>
    <t>Población Mujeres 25 - 29 Años</t>
  </si>
  <si>
    <t>Población Mujeres 30 - 34 Años</t>
  </si>
  <si>
    <t>Población Mujeres 35 - 39 Años</t>
  </si>
  <si>
    <t>Población Mujeres 40 - 44 Años</t>
  </si>
  <si>
    <t>Población Mujeres 45 - 49 Años</t>
  </si>
  <si>
    <t>Población Mujeres 50 - 54 Años</t>
  </si>
  <si>
    <t>Población Mujeres 55 - 59 Años</t>
  </si>
  <si>
    <t>Población Mujeres 60 - 64 Años</t>
  </si>
  <si>
    <t>Población Mujeres 65 - 69 Años</t>
  </si>
  <si>
    <t>Población Mujeres 70 - 74 Años</t>
  </si>
  <si>
    <t>Población Mujeres 75 - 79 Años</t>
  </si>
  <si>
    <t>Población Mujeres 80 y Mas</t>
  </si>
  <si>
    <t>Información Político Administrativa</t>
  </si>
  <si>
    <t>Ingresos Corrientes</t>
  </si>
  <si>
    <t>Ingresos Totales</t>
  </si>
  <si>
    <t>Ingresos de Capital</t>
  </si>
  <si>
    <t>Trans del Nivel Nacional</t>
  </si>
  <si>
    <t>Impuesto Predial</t>
  </si>
  <si>
    <t>Industria Y Comercio</t>
  </si>
  <si>
    <t>Sobre tasa a la Gasolina</t>
  </si>
  <si>
    <t>Otros Impuestos</t>
  </si>
  <si>
    <t>1. Historico Ingresos (Millones de Pesos)</t>
  </si>
  <si>
    <t>1.1. Composicion Ingresos Corrientes (Millones de Pesos)</t>
  </si>
  <si>
    <t>2. Historico de Gastos (Millones de Pesos)</t>
  </si>
  <si>
    <t>Impuesto de Industria y Comercio</t>
  </si>
  <si>
    <t>Impuesto Sobretasa a la Gasolina</t>
  </si>
  <si>
    <t>Historico Ingresos Tributarios</t>
  </si>
  <si>
    <t>3. Formacion Bruta de Capital Fijo</t>
  </si>
  <si>
    <t xml:space="preserve"> (Millones de Pesos)</t>
  </si>
  <si>
    <t>4. Indice de Desempeño Fiscal</t>
  </si>
  <si>
    <t>Indice de Desempeño Fiscal</t>
  </si>
  <si>
    <t>Indicador de Columnas</t>
  </si>
  <si>
    <t>Tematica →</t>
  </si>
  <si>
    <t>Variable →</t>
  </si>
  <si>
    <t>01. Generalidades</t>
  </si>
  <si>
    <t>02. Población y Demografía</t>
  </si>
  <si>
    <t>03. Información Político Administrativa</t>
  </si>
  <si>
    <t>1. Datos Basicos</t>
  </si>
  <si>
    <t>Categoría Municipal 2011</t>
  </si>
  <si>
    <t>Distancia a la capital departamental Km</t>
  </si>
  <si>
    <t>Categoría Municipal 2000</t>
  </si>
  <si>
    <t>Total</t>
  </si>
  <si>
    <t>Urbanos</t>
  </si>
  <si>
    <t>Rurales</t>
  </si>
  <si>
    <t>Incremento Urbanos</t>
  </si>
  <si>
    <t>Incremento Rurales</t>
  </si>
  <si>
    <t>2. Serie Historica Número de Predios</t>
  </si>
  <si>
    <t>Población y Demografía</t>
  </si>
  <si>
    <t xml:space="preserve">4. Densidad Poblacional </t>
  </si>
  <si>
    <t>(Hab/Km2)</t>
  </si>
  <si>
    <t>Población potencialmente activa (15 - 59 años)</t>
  </si>
  <si>
    <t>Población potencialmente inactiva (0-14 años y 60 años y mas)</t>
  </si>
  <si>
    <t>Poblacion Potencialmente Activa (15 - 59 Años)</t>
  </si>
  <si>
    <t>Población Potencialmente Inactiva (0-14 años 60 y mas)</t>
  </si>
  <si>
    <t>Bono Demografico</t>
  </si>
  <si>
    <t>5. Dependencia Demografíca</t>
  </si>
  <si>
    <t xml:space="preserve">Población indígena </t>
  </si>
  <si>
    <t>Población negro, mulata y afrocolombiana</t>
  </si>
  <si>
    <t xml:space="preserve">Población raizal </t>
  </si>
  <si>
    <t>-</t>
  </si>
  <si>
    <t>Tasa de natalidad (ocurrencia)</t>
  </si>
  <si>
    <t>Total nacimientos (ocurrencia)</t>
  </si>
  <si>
    <t>Total nacimientos por sexo-Hombre (ocurrencia)</t>
  </si>
  <si>
    <t>Total nacimientos por sexo-Mujer (ocurrencia)</t>
  </si>
  <si>
    <t>nacimientos Cabecera (ocurrencia)</t>
  </si>
  <si>
    <t>nacimientos Cabecera-Hombres (ocurrencia)</t>
  </si>
  <si>
    <t>nacimientos Cabecera-Mujeres (ocurrencia)</t>
  </si>
  <si>
    <t>Nacimientos Centro poblado (ocurrencia)</t>
  </si>
  <si>
    <t>Nacimientos  Centro poblado-Hombres (ocurrencia)</t>
  </si>
  <si>
    <t>Nacimientos  Centro poblado-Mujeres (ocurrencia)</t>
  </si>
  <si>
    <t>Nacimientos  Rural disperso (ocurrencia)</t>
  </si>
  <si>
    <t>Nacimientos  Rural disperso-Hombres (ocurrencia)</t>
  </si>
  <si>
    <t>Nacimientos  Rural disperso-Mujeres (ocurrencia)</t>
  </si>
  <si>
    <t>Tasa bruta de natalidad (residencia)</t>
  </si>
  <si>
    <t>Total nacimientos (residencia)</t>
  </si>
  <si>
    <t>Total nacimientos por sexo-Hombre (residencia)</t>
  </si>
  <si>
    <t>Total nacimientos por sexo-Mujer (residencia)</t>
  </si>
  <si>
    <t>nacimientos Cabecera (residencia)</t>
  </si>
  <si>
    <t>nacimientos Cabecera-Hombres (residencia)</t>
  </si>
  <si>
    <t>nacimientos Cabecera-Mujeres (residencia)</t>
  </si>
  <si>
    <t>2009(p)</t>
  </si>
  <si>
    <t>Nacimientos  Centro poblado (residencia)</t>
  </si>
  <si>
    <t>Nacimientos  Centro poblado-Hombres (residencia)</t>
  </si>
  <si>
    <t>Nacimientos Centro poblado-Mujeres (residencia)</t>
  </si>
  <si>
    <t>Nacimientos Rural disperso (residencia)</t>
  </si>
  <si>
    <t>Nacimientos Rural disperso-Hombres (residencia)</t>
  </si>
  <si>
    <t>Nacimiento Rural disperso-Mujeres (residencia)</t>
  </si>
  <si>
    <t>Tasa bruta de mortalidad en menores de 5 años (por 1.000 nacidos vivos)(Ocurrencia)</t>
  </si>
  <si>
    <t>Tasa bruta de mortalidad en menores de 1 año (por 1.000 nacidos vivos) (Ocurrencia)</t>
  </si>
  <si>
    <t>Tasa de mortalidad Población De 5 a 14 años  (Ocurrencia)</t>
  </si>
  <si>
    <t>Tasa de mortalidad Población De 15 a 44 años (Ocurrencia)</t>
  </si>
  <si>
    <t>Tasa de mortalidad Población De 45 a 64 años (Ocurrencia)</t>
  </si>
  <si>
    <t>Tasa de mortalidad Población De 65 y más años (Ocurrencia)</t>
  </si>
  <si>
    <t>Total defunciones (ocurrencia)</t>
  </si>
  <si>
    <t>Total defunciones-Hombres (ocurrencia)</t>
  </si>
  <si>
    <t>Total defunciones-Mujeres (ocurrencia)</t>
  </si>
  <si>
    <t>Tasa bruta de mortalidad (Residencia)</t>
  </si>
  <si>
    <t>Total defunciones (residencia)</t>
  </si>
  <si>
    <t>Total defunciones hombres (residencia)</t>
  </si>
  <si>
    <t>Total defunciones mujeres (residencia)</t>
  </si>
  <si>
    <t>Tasa bruta de mortalidad en menores de 5 años (por 1.000 nacidos vivos)(residencia)</t>
  </si>
  <si>
    <t>Tasa bruta de mortalidad en menores de 1 año (por 1.000 nacidos vivos) (Residencia)</t>
  </si>
  <si>
    <t>Tasa de mortalidad Población De 5 a 14 años  (Residencia)</t>
  </si>
  <si>
    <t>Tasa de mortalidad Población De 15 a 44 años (Residencia)</t>
  </si>
  <si>
    <t>Tasa de mortalidad Población De 45 a 64 años (Residencia)</t>
  </si>
  <si>
    <t>Tasa de mortalidad Población De 65 y más años (Residencia)</t>
  </si>
  <si>
    <t>Población por Sexo</t>
  </si>
  <si>
    <t>Población por Área</t>
  </si>
  <si>
    <t>Población Indigena</t>
  </si>
  <si>
    <t>Población Raizal</t>
  </si>
  <si>
    <t>Población Afrodescendiente</t>
  </si>
  <si>
    <t>Población por Etnia (2005)</t>
  </si>
  <si>
    <t>Distribucion de la Población 2014</t>
  </si>
  <si>
    <t>Tasa de Natalidad</t>
  </si>
  <si>
    <t>Total Nacimientos</t>
  </si>
  <si>
    <t>Total nacimientos por sexo</t>
  </si>
  <si>
    <t>Hombres</t>
  </si>
  <si>
    <t>Mujeres</t>
  </si>
  <si>
    <t>Total nacimientos por área y sexo</t>
  </si>
  <si>
    <t>Cabecera</t>
  </si>
  <si>
    <t>Centro poblado</t>
  </si>
  <si>
    <t>Rural disperso</t>
  </si>
  <si>
    <t>Tomado de la Ficha Estadistica Municipal DNP</t>
  </si>
  <si>
    <t>6. Natalidad.</t>
  </si>
  <si>
    <t>6.1. Natalidad por lugar de Ocurrencia</t>
  </si>
  <si>
    <t>6.2. Natalidad por Lugar de Residencia.</t>
  </si>
  <si>
    <t>7. Mortalidad</t>
  </si>
  <si>
    <t>7.1. Mortalidad por Lugar de Ocurrencia</t>
  </si>
  <si>
    <t>Tasa bruta de mortalidad en menores de 5 años (por 1.000 nacidos vivos)</t>
  </si>
  <si>
    <t>Tasa bruta de mortalidad en menores de 1 año (por 1.000 nacidos vivos)</t>
  </si>
  <si>
    <t>Tasa bruta de mortalidad por grupo etáreo</t>
  </si>
  <si>
    <t>Total defunciones</t>
  </si>
  <si>
    <t>Fuente: DANE, Cálculos DNP - DDTS</t>
  </si>
  <si>
    <t>5 a 14 años</t>
  </si>
  <si>
    <t xml:space="preserve">15 a 44 años </t>
  </si>
  <si>
    <t xml:space="preserve"> 45 a 64 años</t>
  </si>
  <si>
    <t xml:space="preserve"> 65 y más años</t>
  </si>
  <si>
    <t>7.2. Mortalidad por Lugar de Residencia</t>
  </si>
  <si>
    <t>Tasa Bruta de Mortalidad</t>
  </si>
  <si>
    <t>menores de 5 años</t>
  </si>
  <si>
    <t>menores de 1 año</t>
  </si>
  <si>
    <t>Tasa bruta de mortalidad (por 1.000 nacidos vivos)</t>
  </si>
  <si>
    <t>2.1. Historico Deficit o Ahorro Corriente</t>
  </si>
  <si>
    <t>3.1. Historico Deficit o Superavit Total</t>
  </si>
  <si>
    <t>Valor</t>
  </si>
  <si>
    <t>5. Información Tributaria.</t>
  </si>
  <si>
    <t>Participacion en Ingresos Corrientes</t>
  </si>
  <si>
    <t>Predial Percápita</t>
  </si>
  <si>
    <t>5.1. Impuesto Predial</t>
  </si>
  <si>
    <t>Participación en los Ingresos Tributarios</t>
  </si>
  <si>
    <t>Participación en los Ingresos Totales</t>
  </si>
  <si>
    <t>5.2. Historico Declaración de Renta</t>
  </si>
  <si>
    <t>5.3. Historico Impuesto al Valor Agregado</t>
  </si>
  <si>
    <t>IVA</t>
  </si>
  <si>
    <t>5.4. Historico Retención en la Fuente</t>
  </si>
  <si>
    <t>5.5. Otros Impuestos</t>
  </si>
  <si>
    <t>Por Clasificar Dian</t>
  </si>
  <si>
    <t>Seguridad Democratica</t>
  </si>
  <si>
    <t>Impuesto al Patrimonio</t>
  </si>
  <si>
    <t xml:space="preserve">6. Información Avalúos </t>
  </si>
  <si>
    <t>Urbano</t>
  </si>
  <si>
    <t>Rural</t>
  </si>
  <si>
    <t>Avaluo Catastral por Predio</t>
  </si>
  <si>
    <t>Avaluo Catastral (Millones)</t>
  </si>
  <si>
    <t>Serie Avaluo Catastral por Predio</t>
  </si>
  <si>
    <t>6.1. Indices de Gini</t>
  </si>
  <si>
    <t>Gini Avaluo</t>
  </si>
  <si>
    <t>7. Historico Inversión</t>
  </si>
  <si>
    <t>Libre Destinacion</t>
  </si>
  <si>
    <t>8. Desarrollo Municipal</t>
  </si>
  <si>
    <t>Indice</t>
  </si>
  <si>
    <t>04. Información Sociocultural</t>
  </si>
  <si>
    <t>Información Sociocultural</t>
  </si>
  <si>
    <t>1. Pobreza</t>
  </si>
  <si>
    <t>Incidencia</t>
  </si>
  <si>
    <t>2. Hogares y Viviendas</t>
  </si>
  <si>
    <t>Hogares Cabecera</t>
  </si>
  <si>
    <t>Hogares Resto</t>
  </si>
  <si>
    <t>3. Deficit de Vivienda</t>
  </si>
  <si>
    <t>4. Necesidades Basicas Insatisfechas</t>
  </si>
  <si>
    <t>NBI Desagregado por Componentes</t>
  </si>
  <si>
    <t>5. Salud</t>
  </si>
  <si>
    <t>Poblacion por Tipo de Afiliacion a Salud</t>
  </si>
  <si>
    <t>Poblacion por Tipo de Afiliacion a Pensión</t>
  </si>
  <si>
    <t>6. Educación</t>
  </si>
  <si>
    <t>Poblacion Por Nivel Educativo</t>
  </si>
  <si>
    <t>7. Inversión</t>
  </si>
  <si>
    <t>Salud</t>
  </si>
  <si>
    <t>Agua Potable</t>
  </si>
  <si>
    <t>Vivienda</t>
  </si>
  <si>
    <t>Transporte</t>
  </si>
  <si>
    <t>Educación</t>
  </si>
  <si>
    <t>05. Información Ambiental</t>
  </si>
  <si>
    <t>Información Ambiental</t>
  </si>
  <si>
    <t>1. Cuadro Resumen</t>
  </si>
  <si>
    <t>ID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</si>
  <si>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</si>
  <si>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</si>
  <si>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</si>
  <si>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</si>
  <si>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</si>
  <si>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</si>
  <si>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</si>
  <si>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</si>
  <si>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</si>
  <si>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</si>
  <si>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</si>
  <si>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</si>
  <si>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</si>
  <si>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</si>
  <si>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</si>
  <si>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</si>
  <si>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</si>
  <si>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</si>
  <si>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</si>
  <si>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</si>
  <si>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</si>
  <si>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</si>
  <si>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</si>
  <si>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</si>
  <si>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</si>
  <si>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</si>
  <si>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</si>
  <si>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</si>
  <si>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</si>
  <si>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</si>
  <si>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</si>
  <si>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</si>
  <si>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</si>
  <si>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</si>
  <si>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</si>
  <si>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</si>
  <si>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</si>
  <si>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</si>
  <si>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</si>
  <si>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</si>
  <si>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</si>
  <si>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</si>
  <si>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</si>
  <si>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</si>
  <si>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</si>
  <si>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</si>
  <si>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</si>
  <si>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</si>
  <si>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</si>
  <si>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</si>
  <si>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</si>
  <si>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</si>
  <si>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</si>
  <si>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</si>
  <si>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</si>
  <si>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</si>
  <si>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</si>
  <si>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</si>
  <si>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</si>
  <si>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</si>
  <si>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</si>
  <si>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</si>
  <si>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</si>
  <si>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</si>
  <si>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</si>
  <si>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</si>
  <si>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</si>
  <si>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</si>
  <si>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</si>
  <si>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</si>
  <si>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</si>
  <si>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</si>
  <si>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</si>
  <si>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</si>
  <si>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</si>
  <si>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</si>
  <si>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</si>
  <si>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</si>
  <si>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</si>
  <si>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</si>
  <si>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</si>
  <si>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</si>
  <si>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</si>
  <si>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</si>
  <si>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</si>
  <si>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</si>
  <si>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</si>
  <si>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</si>
  <si>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</si>
  <si>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</si>
  <si>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</si>
  <si>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</si>
  <si>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</si>
  <si>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</si>
  <si>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</si>
  <si>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</si>
  <si>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</si>
  <si>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</si>
  <si>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</si>
  <si>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</si>
  <si>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</si>
  <si>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</si>
  <si>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</si>
  <si>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</si>
  <si>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</si>
  <si>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</si>
  <si>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</si>
  <si>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</si>
  <si>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</si>
  <si>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</si>
  <si>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</si>
  <si>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</si>
  <si>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</si>
  <si>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</si>
  <si>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</si>
  <si>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</si>
  <si>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</si>
  <si>
    <t>A118</t>
  </si>
  <si>
    <t>A119</t>
  </si>
  <si>
    <t>A120</t>
  </si>
  <si>
    <t>A121</t>
  </si>
  <si>
    <t>A122</t>
  </si>
  <si>
    <t>A123</t>
  </si>
  <si>
    <t>A124</t>
  </si>
  <si>
    <t>A125</t>
  </si>
  <si>
    <t>A126</t>
  </si>
  <si>
    <t>A127</t>
  </si>
  <si>
    <t>A128</t>
  </si>
  <si>
    <t>A129</t>
  </si>
  <si>
    <t>A130</t>
  </si>
  <si>
    <t>A131</t>
  </si>
  <si>
    <t>A132</t>
  </si>
  <si>
    <t>A133</t>
  </si>
  <si>
    <t>A134</t>
  </si>
  <si>
    <t>A135</t>
  </si>
  <si>
    <t>A136</t>
  </si>
  <si>
    <t>A137</t>
  </si>
  <si>
    <t>A138</t>
  </si>
  <si>
    <t>A139</t>
  </si>
  <si>
    <t>A140</t>
  </si>
  <si>
    <t>A141</t>
  </si>
  <si>
    <t>A142</t>
  </si>
  <si>
    <t>A143</t>
  </si>
  <si>
    <t>A144</t>
  </si>
  <si>
    <t>A145</t>
  </si>
  <si>
    <t>A146</t>
  </si>
  <si>
    <t>A147</t>
  </si>
  <si>
    <t>A148</t>
  </si>
  <si>
    <t>A149</t>
  </si>
  <si>
    <t>A150</t>
  </si>
  <si>
    <t>A151</t>
  </si>
  <si>
    <t>A152</t>
  </si>
  <si>
    <t>A153</t>
  </si>
  <si>
    <t>A154</t>
  </si>
  <si>
    <t>A155</t>
  </si>
  <si>
    <t>A156</t>
  </si>
  <si>
    <t>A157</t>
  </si>
  <si>
    <t>A158</t>
  </si>
  <si>
    <t>A159</t>
  </si>
  <si>
    <t>A160</t>
  </si>
  <si>
    <t>A161</t>
  </si>
  <si>
    <t>A162</t>
  </si>
  <si>
    <t>A163</t>
  </si>
  <si>
    <t>A164</t>
  </si>
  <si>
    <t>A165</t>
  </si>
  <si>
    <t>A166</t>
  </si>
  <si>
    <t>A167</t>
  </si>
  <si>
    <t>A168</t>
  </si>
  <si>
    <t>A169</t>
  </si>
  <si>
    <t>A170</t>
  </si>
  <si>
    <t>A171</t>
  </si>
  <si>
    <t>A172</t>
  </si>
  <si>
    <t>A173</t>
  </si>
  <si>
    <t>A174</t>
  </si>
  <si>
    <t>A175</t>
  </si>
  <si>
    <t>A176</t>
  </si>
  <si>
    <t>A177</t>
  </si>
  <si>
    <t>A178</t>
  </si>
  <si>
    <t>A179</t>
  </si>
  <si>
    <t>A180</t>
  </si>
  <si>
    <t>A181</t>
  </si>
  <si>
    <t>A182</t>
  </si>
  <si>
    <t>A183</t>
  </si>
  <si>
    <t>A184</t>
  </si>
  <si>
    <t>A185</t>
  </si>
  <si>
    <t>A186</t>
  </si>
  <si>
    <t>A187</t>
  </si>
  <si>
    <t>A188</t>
  </si>
  <si>
    <t>A189</t>
  </si>
  <si>
    <t>A190</t>
  </si>
  <si>
    <t>A191</t>
  </si>
  <si>
    <t>A192</t>
  </si>
  <si>
    <t>A193</t>
  </si>
  <si>
    <t>A194</t>
  </si>
  <si>
    <t>A195</t>
  </si>
  <si>
    <t>A196</t>
  </si>
  <si>
    <t>A197</t>
  </si>
  <si>
    <t>A198</t>
  </si>
  <si>
    <t>A199</t>
  </si>
  <si>
    <t>A200</t>
  </si>
  <si>
    <t>A201</t>
  </si>
  <si>
    <t>A202</t>
  </si>
  <si>
    <t>A203</t>
  </si>
  <si>
    <t>A204</t>
  </si>
  <si>
    <t>A205</t>
  </si>
  <si>
    <t>A206</t>
  </si>
  <si>
    <t>A207</t>
  </si>
  <si>
    <t>A208</t>
  </si>
  <si>
    <t>A209</t>
  </si>
  <si>
    <t>A210</t>
  </si>
  <si>
    <t>A211</t>
  </si>
  <si>
    <t>A212</t>
  </si>
  <si>
    <t>A213</t>
  </si>
  <si>
    <t>A214</t>
  </si>
  <si>
    <t>A215</t>
  </si>
  <si>
    <t>A216</t>
  </si>
  <si>
    <t>A217</t>
  </si>
  <si>
    <t>A218</t>
  </si>
  <si>
    <t>A219</t>
  </si>
  <si>
    <t>A220</t>
  </si>
  <si>
    <t>A221</t>
  </si>
  <si>
    <t>A222</t>
  </si>
  <si>
    <t>A223</t>
  </si>
  <si>
    <t>A224</t>
  </si>
  <si>
    <t>A225</t>
  </si>
  <si>
    <t>A226</t>
  </si>
  <si>
    <t>A227</t>
  </si>
  <si>
    <t>A228</t>
  </si>
  <si>
    <t>A229</t>
  </si>
  <si>
    <t>A230</t>
  </si>
  <si>
    <t>A231</t>
  </si>
  <si>
    <t>A232</t>
  </si>
  <si>
    <t>A233</t>
  </si>
  <si>
    <t>A234</t>
  </si>
  <si>
    <t>A235</t>
  </si>
  <si>
    <t>A236</t>
  </si>
  <si>
    <t>A237</t>
  </si>
  <si>
    <t>A238</t>
  </si>
  <si>
    <t>A239</t>
  </si>
  <si>
    <t>A240</t>
  </si>
  <si>
    <t>A241</t>
  </si>
  <si>
    <t>A242</t>
  </si>
  <si>
    <t>A243</t>
  </si>
  <si>
    <t>A244</t>
  </si>
  <si>
    <t>A245</t>
  </si>
  <si>
    <t>A246</t>
  </si>
  <si>
    <t>A247</t>
  </si>
  <si>
    <t>A248</t>
  </si>
  <si>
    <t>A249</t>
  </si>
  <si>
    <t>A250</t>
  </si>
  <si>
    <t>A251</t>
  </si>
  <si>
    <t>A252</t>
  </si>
  <si>
    <t>A253</t>
  </si>
  <si>
    <t>A254</t>
  </si>
  <si>
    <t>A255</t>
  </si>
  <si>
    <t>A256</t>
  </si>
  <si>
    <t>A257</t>
  </si>
  <si>
    <t>A258</t>
  </si>
  <si>
    <t>A259</t>
  </si>
  <si>
    <t>A260</t>
  </si>
  <si>
    <t>A261</t>
  </si>
  <si>
    <t>A262</t>
  </si>
  <si>
    <t>A263</t>
  </si>
  <si>
    <t>A264</t>
  </si>
  <si>
    <t>A265</t>
  </si>
  <si>
    <t>A266</t>
  </si>
  <si>
    <t>A267</t>
  </si>
  <si>
    <t>A268</t>
  </si>
  <si>
    <t>A269</t>
  </si>
  <si>
    <t>A270</t>
  </si>
  <si>
    <t>A271</t>
  </si>
  <si>
    <t>A272</t>
  </si>
  <si>
    <t>A273</t>
  </si>
  <si>
    <t>A274</t>
  </si>
  <si>
    <t>A275</t>
  </si>
  <si>
    <t>A276</t>
  </si>
  <si>
    <t>A277</t>
  </si>
  <si>
    <t>A278</t>
  </si>
  <si>
    <t>A279</t>
  </si>
  <si>
    <t>A280</t>
  </si>
  <si>
    <t>A281</t>
  </si>
  <si>
    <t>A282</t>
  </si>
  <si>
    <t>A283</t>
  </si>
  <si>
    <t>A284</t>
  </si>
  <si>
    <t>A285</t>
  </si>
  <si>
    <t>A286</t>
  </si>
  <si>
    <t>A287</t>
  </si>
  <si>
    <t>A288</t>
  </si>
  <si>
    <t>A289</t>
  </si>
  <si>
    <t>A290</t>
  </si>
  <si>
    <t>A291</t>
  </si>
  <si>
    <t>A292</t>
  </si>
  <si>
    <t>A293</t>
  </si>
  <si>
    <t>A294</t>
  </si>
  <si>
    <t>A295</t>
  </si>
  <si>
    <t>A296</t>
  </si>
  <si>
    <t>A297</t>
  </si>
  <si>
    <t>A298</t>
  </si>
  <si>
    <t>A299</t>
  </si>
  <si>
    <t>A300</t>
  </si>
  <si>
    <t>A301</t>
  </si>
  <si>
    <t>A302</t>
  </si>
  <si>
    <t>A303</t>
  </si>
  <si>
    <t>A304</t>
  </si>
  <si>
    <t>A305</t>
  </si>
  <si>
    <t>A306</t>
  </si>
  <si>
    <t>A307</t>
  </si>
  <si>
    <t>A308</t>
  </si>
  <si>
    <t>A309</t>
  </si>
  <si>
    <t>A310</t>
  </si>
  <si>
    <t>A311</t>
  </si>
  <si>
    <t>A312</t>
  </si>
  <si>
    <t>A313</t>
  </si>
  <si>
    <t>A314</t>
  </si>
  <si>
    <t>A315</t>
  </si>
  <si>
    <t>A316</t>
  </si>
  <si>
    <t>A317</t>
  </si>
  <si>
    <t>A318</t>
  </si>
  <si>
    <t>A319</t>
  </si>
  <si>
    <t>A320</t>
  </si>
  <si>
    <t>A321</t>
  </si>
  <si>
    <t>A322</t>
  </si>
  <si>
    <t>A323</t>
  </si>
  <si>
    <t>A324</t>
  </si>
  <si>
    <t>A325</t>
  </si>
  <si>
    <t>A326</t>
  </si>
  <si>
    <t>A327</t>
  </si>
  <si>
    <t>A328</t>
  </si>
  <si>
    <t>A329</t>
  </si>
  <si>
    <t>A330</t>
  </si>
  <si>
    <t>A331</t>
  </si>
  <si>
    <t>A332</t>
  </si>
  <si>
    <t>A333</t>
  </si>
  <si>
    <t>A334</t>
  </si>
  <si>
    <t>A335</t>
  </si>
  <si>
    <t>A336</t>
  </si>
  <si>
    <t>A337</t>
  </si>
  <si>
    <t>A338</t>
  </si>
  <si>
    <t>A339</t>
  </si>
  <si>
    <t>A340</t>
  </si>
  <si>
    <t>A341</t>
  </si>
  <si>
    <t>A342</t>
  </si>
  <si>
    <t>A343</t>
  </si>
  <si>
    <t>A344</t>
  </si>
  <si>
    <t>A345</t>
  </si>
  <si>
    <t>A346</t>
  </si>
  <si>
    <t>A347</t>
  </si>
  <si>
    <t>A348</t>
  </si>
  <si>
    <t>A349</t>
  </si>
  <si>
    <t>A350</t>
  </si>
  <si>
    <t>A351</t>
  </si>
  <si>
    <t>A352</t>
  </si>
  <si>
    <t>A353</t>
  </si>
  <si>
    <t>A354</t>
  </si>
  <si>
    <t>A355</t>
  </si>
  <si>
    <t>A356</t>
  </si>
  <si>
    <t>A357</t>
  </si>
  <si>
    <t>A358</t>
  </si>
  <si>
    <t>A359</t>
  </si>
  <si>
    <t>A360</t>
  </si>
  <si>
    <t>A361</t>
  </si>
  <si>
    <t>A362</t>
  </si>
  <si>
    <t>A363</t>
  </si>
  <si>
    <t>A364</t>
  </si>
  <si>
    <t>A365</t>
  </si>
  <si>
    <t>A366</t>
  </si>
  <si>
    <t>A367</t>
  </si>
  <si>
    <t>A368</t>
  </si>
  <si>
    <t>A369</t>
  </si>
  <si>
    <t>A370</t>
  </si>
  <si>
    <t>A371</t>
  </si>
  <si>
    <t>A372</t>
  </si>
  <si>
    <t>A373</t>
  </si>
  <si>
    <t>A374</t>
  </si>
  <si>
    <t>A375</t>
  </si>
  <si>
    <t>A376</t>
  </si>
  <si>
    <t>A377</t>
  </si>
  <si>
    <t>A378</t>
  </si>
  <si>
    <t>A379</t>
  </si>
  <si>
    <t>A380</t>
  </si>
  <si>
    <t>A381</t>
  </si>
  <si>
    <t>A382</t>
  </si>
  <si>
    <t>A383</t>
  </si>
  <si>
    <t>A384</t>
  </si>
  <si>
    <t>A385</t>
  </si>
  <si>
    <t>A386</t>
  </si>
  <si>
    <t>A387</t>
  </si>
  <si>
    <t>A388</t>
  </si>
  <si>
    <t>A389</t>
  </si>
  <si>
    <t>A390</t>
  </si>
  <si>
    <t>A391</t>
  </si>
  <si>
    <t>A392</t>
  </si>
  <si>
    <t>A393</t>
  </si>
  <si>
    <t>A394</t>
  </si>
  <si>
    <t>A395</t>
  </si>
  <si>
    <t>A396</t>
  </si>
  <si>
    <t>A397</t>
  </si>
  <si>
    <t>A398</t>
  </si>
  <si>
    <t>A399</t>
  </si>
  <si>
    <t>A400</t>
  </si>
  <si>
    <t>A401</t>
  </si>
  <si>
    <t>A402</t>
  </si>
  <si>
    <t>A403</t>
  </si>
  <si>
    <t>A404</t>
  </si>
  <si>
    <t>A405</t>
  </si>
  <si>
    <t>A406</t>
  </si>
  <si>
    <t>A407</t>
  </si>
  <si>
    <t>A408</t>
  </si>
  <si>
    <t>A409</t>
  </si>
  <si>
    <t>A410</t>
  </si>
  <si>
    <t>A411</t>
  </si>
  <si>
    <t>A412</t>
  </si>
  <si>
    <t>A413</t>
  </si>
  <si>
    <t>A414</t>
  </si>
  <si>
    <t>A415</t>
  </si>
  <si>
    <t>A416</t>
  </si>
  <si>
    <t>A417</t>
  </si>
  <si>
    <t>A418</t>
  </si>
  <si>
    <t>A419</t>
  </si>
  <si>
    <t>A420</t>
  </si>
  <si>
    <t>A421</t>
  </si>
  <si>
    <t>A422</t>
  </si>
  <si>
    <t>A423</t>
  </si>
  <si>
    <t>A424</t>
  </si>
  <si>
    <t>A425</t>
  </si>
  <si>
    <t>A426</t>
  </si>
  <si>
    <t>A427</t>
  </si>
  <si>
    <t>A428</t>
  </si>
  <si>
    <t>A429</t>
  </si>
  <si>
    <t>A430</t>
  </si>
  <si>
    <t>A431</t>
  </si>
  <si>
    <t>A432</t>
  </si>
  <si>
    <t>A433</t>
  </si>
  <si>
    <t>A434</t>
  </si>
  <si>
    <t>A435</t>
  </si>
  <si>
    <t>A436</t>
  </si>
  <si>
    <t>A437</t>
  </si>
  <si>
    <t>A438</t>
  </si>
  <si>
    <t>A439</t>
  </si>
  <si>
    <t>A440</t>
  </si>
  <si>
    <t>A441</t>
  </si>
  <si>
    <t>A442</t>
  </si>
  <si>
    <t>A443</t>
  </si>
  <si>
    <t>A444</t>
  </si>
  <si>
    <t>A445</t>
  </si>
  <si>
    <t>A446</t>
  </si>
  <si>
    <t>A447</t>
  </si>
  <si>
    <t>A448</t>
  </si>
  <si>
    <t>A449</t>
  </si>
  <si>
    <t>A450</t>
  </si>
  <si>
    <t>A451</t>
  </si>
  <si>
    <t>A452</t>
  </si>
  <si>
    <t>A453</t>
  </si>
  <si>
    <t>A454</t>
  </si>
  <si>
    <t>A455</t>
  </si>
  <si>
    <t>A456</t>
  </si>
  <si>
    <t>A457</t>
  </si>
  <si>
    <t>A458</t>
  </si>
  <si>
    <t>A459</t>
  </si>
  <si>
    <t>A460</t>
  </si>
  <si>
    <t>A461</t>
  </si>
  <si>
    <t>A462</t>
  </si>
  <si>
    <t>A463</t>
  </si>
  <si>
    <t>A464</t>
  </si>
  <si>
    <t>A465</t>
  </si>
  <si>
    <t>A466</t>
  </si>
  <si>
    <t>A467</t>
  </si>
  <si>
    <t>A468</t>
  </si>
  <si>
    <t>A469</t>
  </si>
  <si>
    <t>A470</t>
  </si>
  <si>
    <t>A471</t>
  </si>
  <si>
    <t>A472</t>
  </si>
  <si>
    <t>A473</t>
  </si>
  <si>
    <t>A474</t>
  </si>
  <si>
    <t>A475</t>
  </si>
  <si>
    <t>A476</t>
  </si>
  <si>
    <t>A477</t>
  </si>
  <si>
    <t>A478</t>
  </si>
  <si>
    <t>A479</t>
  </si>
  <si>
    <t>A480</t>
  </si>
  <si>
    <t>A481</t>
  </si>
  <si>
    <t>A482</t>
  </si>
  <si>
    <t>A483</t>
  </si>
  <si>
    <t>A484</t>
  </si>
  <si>
    <t>A485</t>
  </si>
  <si>
    <t>A486</t>
  </si>
  <si>
    <t>A487</t>
  </si>
  <si>
    <t>A488</t>
  </si>
  <si>
    <t>A489</t>
  </si>
  <si>
    <t>A490</t>
  </si>
  <si>
    <t>A491</t>
  </si>
  <si>
    <t>A492</t>
  </si>
  <si>
    <t>A493</t>
  </si>
  <si>
    <t>A494</t>
  </si>
  <si>
    <t>A495</t>
  </si>
  <si>
    <t>A496</t>
  </si>
  <si>
    <t>A497</t>
  </si>
  <si>
    <t>A498</t>
  </si>
  <si>
    <t>A499</t>
  </si>
  <si>
    <t>A500</t>
  </si>
  <si>
    <t>A501</t>
  </si>
  <si>
    <t>A502</t>
  </si>
  <si>
    <t>A503</t>
  </si>
  <si>
    <t>A504</t>
  </si>
  <si>
    <t>A505</t>
  </si>
  <si>
    <t>A506</t>
  </si>
  <si>
    <t>A507</t>
  </si>
  <si>
    <t>A508</t>
  </si>
  <si>
    <t>A509</t>
  </si>
  <si>
    <t>A510</t>
  </si>
  <si>
    <t>A511</t>
  </si>
  <si>
    <t>A512</t>
  </si>
  <si>
    <t>A513</t>
  </si>
  <si>
    <t>A514</t>
  </si>
  <si>
    <t>A515</t>
  </si>
  <si>
    <t>A516</t>
  </si>
  <si>
    <t>A517</t>
  </si>
  <si>
    <t>A518</t>
  </si>
  <si>
    <t>A519</t>
  </si>
  <si>
    <t>A520</t>
  </si>
  <si>
    <t>A521</t>
  </si>
  <si>
    <t>A522</t>
  </si>
  <si>
    <t>A523</t>
  </si>
  <si>
    <t>A524</t>
  </si>
  <si>
    <t>A525</t>
  </si>
  <si>
    <t>A526</t>
  </si>
  <si>
    <t>A527</t>
  </si>
  <si>
    <t>A528</t>
  </si>
  <si>
    <t>A529</t>
  </si>
  <si>
    <t>A530</t>
  </si>
  <si>
    <t>A531</t>
  </si>
  <si>
    <t>A532</t>
  </si>
  <si>
    <t>A533</t>
  </si>
  <si>
    <t>A534</t>
  </si>
  <si>
    <t>A535</t>
  </si>
  <si>
    <t>A536</t>
  </si>
  <si>
    <t>A537</t>
  </si>
  <si>
    <t>A538</t>
  </si>
  <si>
    <t>A539</t>
  </si>
  <si>
    <t>A540</t>
  </si>
  <si>
    <t>A541</t>
  </si>
  <si>
    <t>A542</t>
  </si>
  <si>
    <t>A543</t>
  </si>
  <si>
    <t>A544</t>
  </si>
  <si>
    <t>A545</t>
  </si>
  <si>
    <t>A546</t>
  </si>
  <si>
    <t>A547</t>
  </si>
  <si>
    <t>A548</t>
  </si>
  <si>
    <t>A549</t>
  </si>
  <si>
    <t>A550</t>
  </si>
  <si>
    <t>A551</t>
  </si>
  <si>
    <t>A552</t>
  </si>
  <si>
    <t>A553</t>
  </si>
  <si>
    <t>A554</t>
  </si>
  <si>
    <t>A555</t>
  </si>
  <si>
    <t>A556</t>
  </si>
  <si>
    <t>A557</t>
  </si>
  <si>
    <t>A558</t>
  </si>
  <si>
    <t>A559</t>
  </si>
  <si>
    <t>A560</t>
  </si>
  <si>
    <t>A561</t>
  </si>
  <si>
    <t>A562</t>
  </si>
  <si>
    <t>A563</t>
  </si>
  <si>
    <t>A564</t>
  </si>
  <si>
    <t>A565</t>
  </si>
  <si>
    <t>A566</t>
  </si>
  <si>
    <t>A567</t>
  </si>
  <si>
    <t>A568</t>
  </si>
  <si>
    <t>A569</t>
  </si>
  <si>
    <t>A570</t>
  </si>
  <si>
    <t>A571</t>
  </si>
  <si>
    <t>A572</t>
  </si>
  <si>
    <t>A573</t>
  </si>
  <si>
    <t>A574</t>
  </si>
  <si>
    <t>A575</t>
  </si>
  <si>
    <t>A576</t>
  </si>
  <si>
    <t>A577</t>
  </si>
  <si>
    <t>A578</t>
  </si>
  <si>
    <t>A579</t>
  </si>
  <si>
    <t>A580</t>
  </si>
  <si>
    <t>A581</t>
  </si>
  <si>
    <t>A582</t>
  </si>
  <si>
    <t>A583</t>
  </si>
  <si>
    <t>A584</t>
  </si>
  <si>
    <t>A585</t>
  </si>
  <si>
    <t>A586</t>
  </si>
  <si>
    <t>A587</t>
  </si>
  <si>
    <t>A588</t>
  </si>
  <si>
    <t>A589</t>
  </si>
  <si>
    <t>A590</t>
  </si>
  <si>
    <t>A591</t>
  </si>
  <si>
    <t>A592</t>
  </si>
  <si>
    <t>A593</t>
  </si>
  <si>
    <t>A594</t>
  </si>
  <si>
    <t>A595</t>
  </si>
  <si>
    <t>A596</t>
  </si>
  <si>
    <t>A597</t>
  </si>
  <si>
    <t>A598</t>
  </si>
  <si>
    <t>A599</t>
  </si>
  <si>
    <t>A600</t>
  </si>
  <si>
    <t>A601</t>
  </si>
  <si>
    <t>A602</t>
  </si>
  <si>
    <t>A603</t>
  </si>
  <si>
    <t>A604</t>
  </si>
  <si>
    <t>A605</t>
  </si>
  <si>
    <t>A606</t>
  </si>
  <si>
    <t>A607</t>
  </si>
  <si>
    <t>A608</t>
  </si>
  <si>
    <t>A609</t>
  </si>
  <si>
    <t>A610</t>
  </si>
  <si>
    <t>A611</t>
  </si>
  <si>
    <t>A612</t>
  </si>
  <si>
    <t>A613</t>
  </si>
  <si>
    <t>A614</t>
  </si>
  <si>
    <t>A615</t>
  </si>
  <si>
    <t>A616</t>
  </si>
  <si>
    <t>A617</t>
  </si>
  <si>
    <t>A618</t>
  </si>
  <si>
    <t>A619</t>
  </si>
  <si>
    <t>A620</t>
  </si>
  <si>
    <t>A621</t>
  </si>
  <si>
    <t>A622</t>
  </si>
  <si>
    <t>A623</t>
  </si>
  <si>
    <t>A624</t>
  </si>
  <si>
    <t>A625</t>
  </si>
  <si>
    <t>A626</t>
  </si>
  <si>
    <t>A627</t>
  </si>
  <si>
    <t>A628</t>
  </si>
  <si>
    <t>A629</t>
  </si>
  <si>
    <t>A630</t>
  </si>
  <si>
    <t>A631</t>
  </si>
  <si>
    <t>A632</t>
  </si>
  <si>
    <t>A633</t>
  </si>
  <si>
    <t>A634</t>
  </si>
  <si>
    <t>A635</t>
  </si>
  <si>
    <t>A636</t>
  </si>
  <si>
    <t>A637</t>
  </si>
  <si>
    <t>A638</t>
  </si>
  <si>
    <t>A639</t>
  </si>
  <si>
    <t>A640</t>
  </si>
  <si>
    <t>A641</t>
  </si>
  <si>
    <t>A642</t>
  </si>
  <si>
    <t>A643</t>
  </si>
  <si>
    <t>A644</t>
  </si>
  <si>
    <t>A645</t>
  </si>
  <si>
    <t>A646</t>
  </si>
  <si>
    <t>A647</t>
  </si>
  <si>
    <t>A648</t>
  </si>
  <si>
    <t>A649</t>
  </si>
  <si>
    <t>A650</t>
  </si>
  <si>
    <t>A651</t>
  </si>
  <si>
    <t>A652</t>
  </si>
  <si>
    <t>A653</t>
  </si>
  <si>
    <t>A654</t>
  </si>
  <si>
    <t>A655</t>
  </si>
  <si>
    <t>A656</t>
  </si>
  <si>
    <t>A657</t>
  </si>
  <si>
    <t>A658</t>
  </si>
  <si>
    <t>A659</t>
  </si>
  <si>
    <t>A660</t>
  </si>
  <si>
    <t>A661</t>
  </si>
  <si>
    <t>A662</t>
  </si>
  <si>
    <t>A663</t>
  </si>
  <si>
    <t>A664</t>
  </si>
  <si>
    <t>A665</t>
  </si>
  <si>
    <t>A666</t>
  </si>
  <si>
    <t>A667</t>
  </si>
  <si>
    <t>A668</t>
  </si>
  <si>
    <t>A669</t>
  </si>
  <si>
    <t>A670</t>
  </si>
  <si>
    <t>A671</t>
  </si>
  <si>
    <t>A672</t>
  </si>
  <si>
    <t>A673</t>
  </si>
  <si>
    <t>A674</t>
  </si>
  <si>
    <t>A675</t>
  </si>
  <si>
    <t>A676</t>
  </si>
  <si>
    <t>A677</t>
  </si>
  <si>
    <t>A678</t>
  </si>
  <si>
    <t>A679</t>
  </si>
  <si>
    <t>A680</t>
  </si>
  <si>
    <t>A681</t>
  </si>
  <si>
    <t>A682</t>
  </si>
  <si>
    <t>A683</t>
  </si>
  <si>
    <t>A684</t>
  </si>
  <si>
    <t>A685</t>
  </si>
  <si>
    <t>A686</t>
  </si>
  <si>
    <t>A687</t>
  </si>
  <si>
    <t>A688</t>
  </si>
  <si>
    <t>A689</t>
  </si>
  <si>
    <t>A690</t>
  </si>
  <si>
    <t>A691</t>
  </si>
  <si>
    <t>A692</t>
  </si>
  <si>
    <t>A693</t>
  </si>
  <si>
    <t>A694</t>
  </si>
  <si>
    <t>A695</t>
  </si>
  <si>
    <t>A696</t>
  </si>
  <si>
    <t>A697</t>
  </si>
  <si>
    <t>A698</t>
  </si>
  <si>
    <t>A699</t>
  </si>
  <si>
    <t>A700</t>
  </si>
  <si>
    <t>A701</t>
  </si>
  <si>
    <t>A702</t>
  </si>
  <si>
    <t>A703</t>
  </si>
  <si>
    <t>A704</t>
  </si>
  <si>
    <t>A705</t>
  </si>
  <si>
    <t>A706</t>
  </si>
  <si>
    <t>A707</t>
  </si>
  <si>
    <t>A708</t>
  </si>
  <si>
    <t>A709</t>
  </si>
  <si>
    <t>A710</t>
  </si>
  <si>
    <t>A711</t>
  </si>
  <si>
    <t>A712</t>
  </si>
  <si>
    <t>A713</t>
  </si>
  <si>
    <t>A714</t>
  </si>
  <si>
    <t>A715</t>
  </si>
  <si>
    <t>A716</t>
  </si>
  <si>
    <t>A717</t>
  </si>
  <si>
    <t>A718</t>
  </si>
  <si>
    <t>A719</t>
  </si>
  <si>
    <t>A720</t>
  </si>
  <si>
    <t>A721</t>
  </si>
  <si>
    <t>A722</t>
  </si>
  <si>
    <t>A723</t>
  </si>
  <si>
    <t>A724</t>
  </si>
  <si>
    <t>A725</t>
  </si>
  <si>
    <t>A726</t>
  </si>
  <si>
    <t>A727</t>
  </si>
  <si>
    <t>A728</t>
  </si>
  <si>
    <t>A729</t>
  </si>
  <si>
    <t>A730</t>
  </si>
  <si>
    <t>A731</t>
  </si>
  <si>
    <t>A732</t>
  </si>
  <si>
    <t>A733</t>
  </si>
  <si>
    <t>A734</t>
  </si>
  <si>
    <t>A735</t>
  </si>
  <si>
    <t>A736</t>
  </si>
  <si>
    <t>A737</t>
  </si>
  <si>
    <t>A738</t>
  </si>
  <si>
    <t>A739</t>
  </si>
  <si>
    <t>A740</t>
  </si>
  <si>
    <t>A741</t>
  </si>
  <si>
    <t>A742</t>
  </si>
  <si>
    <t>A743</t>
  </si>
  <si>
    <t>A744</t>
  </si>
  <si>
    <t>A745</t>
  </si>
  <si>
    <t>A746</t>
  </si>
  <si>
    <t>A747</t>
  </si>
  <si>
    <t>A748</t>
  </si>
  <si>
    <t>A749</t>
  </si>
  <si>
    <t>A750</t>
  </si>
  <si>
    <t>A751</t>
  </si>
  <si>
    <t>A752</t>
  </si>
  <si>
    <t>A753</t>
  </si>
  <si>
    <t>A754</t>
  </si>
  <si>
    <t>A755</t>
  </si>
  <si>
    <t>A756</t>
  </si>
  <si>
    <t>A757</t>
  </si>
  <si>
    <t>A758</t>
  </si>
  <si>
    <t>A759</t>
  </si>
  <si>
    <t>A760</t>
  </si>
  <si>
    <t>A761</t>
  </si>
  <si>
    <t>A762</t>
  </si>
  <si>
    <t>A763</t>
  </si>
  <si>
    <t>A764</t>
  </si>
  <si>
    <t>A765</t>
  </si>
  <si>
    <t>A766</t>
  </si>
  <si>
    <t>A767</t>
  </si>
  <si>
    <t>A768</t>
  </si>
  <si>
    <t>A769</t>
  </si>
  <si>
    <t>A770</t>
  </si>
  <si>
    <t>A771</t>
  </si>
  <si>
    <t>A772</t>
  </si>
  <si>
    <t>A773</t>
  </si>
  <si>
    <t>A774</t>
  </si>
  <si>
    <t>A775</t>
  </si>
  <si>
    <t>A776</t>
  </si>
  <si>
    <t>A777</t>
  </si>
  <si>
    <t>A778</t>
  </si>
  <si>
    <t>A779</t>
  </si>
  <si>
    <t>A780</t>
  </si>
  <si>
    <t>A781</t>
  </si>
  <si>
    <t>A782</t>
  </si>
  <si>
    <t>A783</t>
  </si>
  <si>
    <t>A784</t>
  </si>
  <si>
    <t>A785</t>
  </si>
  <si>
    <t>A786</t>
  </si>
  <si>
    <t>A787</t>
  </si>
  <si>
    <t>A788</t>
  </si>
  <si>
    <t>A789</t>
  </si>
  <si>
    <t>A790</t>
  </si>
  <si>
    <t>A791</t>
  </si>
  <si>
    <t>A792</t>
  </si>
  <si>
    <t>A793</t>
  </si>
  <si>
    <t>A794</t>
  </si>
  <si>
    <t>A795</t>
  </si>
  <si>
    <t>A796</t>
  </si>
  <si>
    <t>A797</t>
  </si>
  <si>
    <t>A798</t>
  </si>
  <si>
    <t>A799</t>
  </si>
  <si>
    <t>A800</t>
  </si>
  <si>
    <t>A801</t>
  </si>
  <si>
    <t>A802</t>
  </si>
  <si>
    <t>A803</t>
  </si>
  <si>
    <t>A804</t>
  </si>
  <si>
    <t>A805</t>
  </si>
  <si>
    <t>A806</t>
  </si>
  <si>
    <t>A807</t>
  </si>
  <si>
    <t>A808</t>
  </si>
  <si>
    <t>A809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</si>
  <si>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</si>
  <si>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</si>
  <si>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</si>
  <si>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</si>
  <si>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</si>
  <si>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</si>
  <si>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</si>
  <si>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</si>
  <si>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</si>
  <si>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</si>
  <si>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</si>
  <si>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</si>
  <si>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</si>
  <si>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</si>
  <si>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</si>
  <si>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</si>
  <si>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</si>
  <si>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</si>
  <si>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</si>
  <si>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</si>
  <si>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</si>
  <si>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</si>
  <si>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</si>
  <si>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</si>
  <si>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</si>
  <si>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</si>
  <si>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</si>
  <si>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</si>
  <si>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</si>
  <si>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</si>
  <si>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</si>
  <si>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</si>
  <si>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</si>
  <si>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</si>
  <si>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</si>
  <si>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</si>
  <si>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</si>
  <si>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</si>
  <si>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</si>
  <si>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</si>
  <si>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</si>
  <si>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A851</t>
  </si>
  <si>
    <t>A852</t>
  </si>
  <si>
    <t>A853</t>
  </si>
  <si>
    <t>A854</t>
  </si>
  <si>
    <t>A855</t>
  </si>
  <si>
    <t>A856</t>
  </si>
  <si>
    <t>A857</t>
  </si>
  <si>
    <t>A858</t>
  </si>
  <si>
    <t>A859</t>
  </si>
  <si>
    <t>A860</t>
  </si>
  <si>
    <t>A861</t>
  </si>
  <si>
    <t>A862</t>
  </si>
  <si>
    <t>A863</t>
  </si>
  <si>
    <t>A864</t>
  </si>
  <si>
    <t>A865</t>
  </si>
  <si>
    <t>A866</t>
  </si>
  <si>
    <t>A867</t>
  </si>
  <si>
    <t>A868</t>
  </si>
  <si>
    <t>A869</t>
  </si>
  <si>
    <t>A870</t>
  </si>
  <si>
    <t>A871</t>
  </si>
  <si>
    <t>A872</t>
  </si>
  <si>
    <t>A873</t>
  </si>
  <si>
    <t>A874</t>
  </si>
  <si>
    <t>A875</t>
  </si>
  <si>
    <t>A876</t>
  </si>
  <si>
    <t>A877</t>
  </si>
  <si>
    <t>A878</t>
  </si>
  <si>
    <t>A879</t>
  </si>
  <si>
    <t>A880</t>
  </si>
  <si>
    <t>A881</t>
  </si>
  <si>
    <t>A882</t>
  </si>
  <si>
    <t>A883</t>
  </si>
  <si>
    <t>A884</t>
  </si>
  <si>
    <t>A885</t>
  </si>
  <si>
    <t>A886</t>
  </si>
  <si>
    <t>A887</t>
  </si>
  <si>
    <t>A888</t>
  </si>
  <si>
    <t>A889</t>
  </si>
  <si>
    <t>A890</t>
  </si>
  <si>
    <t>A891</t>
  </si>
  <si>
    <t>A892</t>
  </si>
  <si>
    <t>A893</t>
  </si>
  <si>
    <t>A894</t>
  </si>
  <si>
    <t>A895</t>
  </si>
  <si>
    <t>A896</t>
  </si>
  <si>
    <t>A897</t>
  </si>
  <si>
    <t>A898</t>
  </si>
  <si>
    <t>A899</t>
  </si>
  <si>
    <t>A900</t>
  </si>
  <si>
    <t>A901</t>
  </si>
  <si>
    <t>A902</t>
  </si>
  <si>
    <t>A903</t>
  </si>
  <si>
    <t>A904</t>
  </si>
  <si>
    <t>A905</t>
  </si>
  <si>
    <t>A906</t>
  </si>
  <si>
    <t>A907</t>
  </si>
  <si>
    <t>A908</t>
  </si>
  <si>
    <t>A909</t>
  </si>
  <si>
    <t>A910</t>
  </si>
  <si>
    <t>A911</t>
  </si>
  <si>
    <t>A912</t>
  </si>
  <si>
    <t>A913</t>
  </si>
  <si>
    <t>A914</t>
  </si>
  <si>
    <t>A915</t>
  </si>
  <si>
    <t>A916</t>
  </si>
  <si>
    <t>A917</t>
  </si>
  <si>
    <t>A918</t>
  </si>
  <si>
    <t>A919</t>
  </si>
  <si>
    <t>A920</t>
  </si>
  <si>
    <t>A921</t>
  </si>
  <si>
    <t>A922</t>
  </si>
  <si>
    <t>A923</t>
  </si>
  <si>
    <t>A924</t>
  </si>
  <si>
    <t>A925</t>
  </si>
  <si>
    <t>A926</t>
  </si>
  <si>
    <t>A927</t>
  </si>
  <si>
    <t>A928</t>
  </si>
  <si>
    <t>A929</t>
  </si>
  <si>
    <t>A930</t>
  </si>
  <si>
    <t>A931</t>
  </si>
  <si>
    <t>A932</t>
  </si>
  <si>
    <t>A933</t>
  </si>
  <si>
    <t>A934</t>
  </si>
  <si>
    <t>A935</t>
  </si>
  <si>
    <t>A936</t>
  </si>
  <si>
    <t>A937</t>
  </si>
  <si>
    <t>A938</t>
  </si>
  <si>
    <t>A939</t>
  </si>
  <si>
    <t>A940</t>
  </si>
  <si>
    <t>A941</t>
  </si>
  <si>
    <t>A942</t>
  </si>
  <si>
    <t>A943</t>
  </si>
  <si>
    <t>A944</t>
  </si>
  <si>
    <t>A945</t>
  </si>
  <si>
    <t>A946</t>
  </si>
  <si>
    <t>A947</t>
  </si>
  <si>
    <t>A948</t>
  </si>
  <si>
    <t>A949</t>
  </si>
  <si>
    <t>A950</t>
  </si>
  <si>
    <t>A951</t>
  </si>
  <si>
    <t>A952</t>
  </si>
  <si>
    <t>A953</t>
  </si>
  <si>
    <t>A954</t>
  </si>
  <si>
    <t>A955</t>
  </si>
  <si>
    <t>A956</t>
  </si>
  <si>
    <t>A957</t>
  </si>
  <si>
    <t>A958</t>
  </si>
  <si>
    <t>A959</t>
  </si>
  <si>
    <t>A960</t>
  </si>
  <si>
    <t>A961</t>
  </si>
  <si>
    <t>A962</t>
  </si>
  <si>
    <t>A963</t>
  </si>
  <si>
    <t>A964</t>
  </si>
  <si>
    <t>A965</t>
  </si>
  <si>
    <t>A966</t>
  </si>
  <si>
    <t>A967</t>
  </si>
  <si>
    <t>A968</t>
  </si>
  <si>
    <t>A969</t>
  </si>
  <si>
    <t>A970</t>
  </si>
  <si>
    <t>A971</t>
  </si>
  <si>
    <t>A972</t>
  </si>
  <si>
    <t>A973</t>
  </si>
  <si>
    <t>A974</t>
  </si>
  <si>
    <t>A975</t>
  </si>
  <si>
    <t>A976</t>
  </si>
  <si>
    <t>A977</t>
  </si>
  <si>
    <t>A978</t>
  </si>
  <si>
    <t>A979</t>
  </si>
  <si>
    <t>A980</t>
  </si>
  <si>
    <t>A981</t>
  </si>
  <si>
    <t>A982</t>
  </si>
  <si>
    <t>A983</t>
  </si>
  <si>
    <t>A984</t>
  </si>
  <si>
    <t>A985</t>
  </si>
  <si>
    <t>A986</t>
  </si>
  <si>
    <t>A987</t>
  </si>
  <si>
    <t>A988</t>
  </si>
  <si>
    <t>A989</t>
  </si>
  <si>
    <t>A990</t>
  </si>
  <si>
    <t>A991</t>
  </si>
  <si>
    <t>A992</t>
  </si>
  <si>
    <t>A993</t>
  </si>
  <si>
    <t>A994</t>
  </si>
  <si>
    <t>A995</t>
  </si>
  <si>
    <t>A996</t>
  </si>
  <si>
    <t>A997</t>
  </si>
  <si>
    <t>A998</t>
  </si>
  <si>
    <t>A999</t>
  </si>
  <si>
    <t>A1000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</si>
  <si>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</si>
  <si>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</si>
  <si>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</si>
  <si>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</si>
  <si>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</si>
  <si>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</si>
  <si>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</si>
  <si>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</si>
  <si>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</si>
  <si>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</si>
  <si>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</si>
  <si>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</si>
  <si>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</si>
  <si>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</si>
  <si>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</si>
  <si>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</si>
  <si>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</si>
  <si>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</si>
  <si>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</si>
  <si>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</si>
  <si>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</si>
  <si>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A1022</t>
  </si>
  <si>
    <t>A1023</t>
  </si>
  <si>
    <t>A1024</t>
  </si>
  <si>
    <t>A1025</t>
  </si>
  <si>
    <t>A1026</t>
  </si>
  <si>
    <t>A1027</t>
  </si>
  <si>
    <t>A1028</t>
  </si>
  <si>
    <t>A1029</t>
  </si>
  <si>
    <t>A1030</t>
  </si>
  <si>
    <t>A1031</t>
  </si>
  <si>
    <t>A1032</t>
  </si>
  <si>
    <t>A1033</t>
  </si>
  <si>
    <t>A1034</t>
  </si>
  <si>
    <t>A1035</t>
  </si>
  <si>
    <t>A1036</t>
  </si>
  <si>
    <t>A1037</t>
  </si>
  <si>
    <t>A1038</t>
  </si>
  <si>
    <t>A1039</t>
  </si>
  <si>
    <t>A1040</t>
  </si>
  <si>
    <t>A1041</t>
  </si>
  <si>
    <t>A1042</t>
  </si>
  <si>
    <t>A1043</t>
  </si>
  <si>
    <t>A1044</t>
  </si>
  <si>
    <t>A1045</t>
  </si>
  <si>
    <t>A1046</t>
  </si>
  <si>
    <t>A1047</t>
  </si>
  <si>
    <t>A1048</t>
  </si>
  <si>
    <t>A1049</t>
  </si>
  <si>
    <t>A1050</t>
  </si>
  <si>
    <t>A1051</t>
  </si>
  <si>
    <t>A1052</t>
  </si>
  <si>
    <t>A1053</t>
  </si>
  <si>
    <t>A1054</t>
  </si>
  <si>
    <t>A1055</t>
  </si>
  <si>
    <t>A1056</t>
  </si>
  <si>
    <t>A1057</t>
  </si>
  <si>
    <t>A1058</t>
  </si>
  <si>
    <t>A1059</t>
  </si>
  <si>
    <t>A1060</t>
  </si>
  <si>
    <t>A1061</t>
  </si>
  <si>
    <t>A1062</t>
  </si>
  <si>
    <t>A1063</t>
  </si>
  <si>
    <t>A1064</t>
  </si>
  <si>
    <t>A1065</t>
  </si>
  <si>
    <t>A1066</t>
  </si>
  <si>
    <t>A1067</t>
  </si>
  <si>
    <t>A1068</t>
  </si>
  <si>
    <t>A1069</t>
  </si>
  <si>
    <t>A1070</t>
  </si>
  <si>
    <t>A1071</t>
  </si>
  <si>
    <t>A1072</t>
  </si>
  <si>
    <t>A1073</t>
  </si>
  <si>
    <t>A1074</t>
  </si>
  <si>
    <t>A1075</t>
  </si>
  <si>
    <t>A1076</t>
  </si>
  <si>
    <t>A1077</t>
  </si>
  <si>
    <t>A1078</t>
  </si>
  <si>
    <t>A1079</t>
  </si>
  <si>
    <t>A1080</t>
  </si>
  <si>
    <t>A1081</t>
  </si>
  <si>
    <t>A1082</t>
  </si>
  <si>
    <t>A1083</t>
  </si>
  <si>
    <t>A1084</t>
  </si>
  <si>
    <t>A1085</t>
  </si>
  <si>
    <t>A1086</t>
  </si>
  <si>
    <t>A1087</t>
  </si>
  <si>
    <t>A1088</t>
  </si>
  <si>
    <t>A1089</t>
  </si>
  <si>
    <t>A1090</t>
  </si>
  <si>
    <t>A1091</t>
  </si>
  <si>
    <t>A1092</t>
  </si>
  <si>
    <t>A1093</t>
  </si>
  <si>
    <t>A1094</t>
  </si>
  <si>
    <t>A1095</t>
  </si>
  <si>
    <t>A1096</t>
  </si>
  <si>
    <t>A1097</t>
  </si>
  <si>
    <t>A1098</t>
  </si>
  <si>
    <t>A1099</t>
  </si>
  <si>
    <t>A1100</t>
  </si>
  <si>
    <t>A1101</t>
  </si>
  <si>
    <t>A1102</t>
  </si>
  <si>
    <t>A1103</t>
  </si>
  <si>
    <t>A1104</t>
  </si>
  <si>
    <t>A1105</t>
  </si>
  <si>
    <t>A1106</t>
  </si>
  <si>
    <t>A1107</t>
  </si>
  <si>
    <t>A1108</t>
  </si>
  <si>
    <t>A1109</t>
  </si>
  <si>
    <t>A1110</t>
  </si>
  <si>
    <t>A1111</t>
  </si>
  <si>
    <t>A1112</t>
  </si>
  <si>
    <t>A1113</t>
  </si>
  <si>
    <t>A1114</t>
  </si>
  <si>
    <t>A1115</t>
  </si>
  <si>
    <t>A1116</t>
  </si>
  <si>
    <t>A1117</t>
  </si>
  <si>
    <t>A1118</t>
  </si>
  <si>
    <t>A1119</t>
  </si>
  <si>
    <t>A1120</t>
  </si>
  <si>
    <t>A1121</t>
  </si>
  <si>
    <t>A1122</t>
  </si>
  <si>
    <t>A1123</t>
  </si>
  <si>
    <t>A1124</t>
  </si>
  <si>
    <t>A1125</t>
  </si>
  <si>
    <t>A1126</t>
  </si>
  <si>
    <t>A1127</t>
  </si>
  <si>
    <t>A1128</t>
  </si>
  <si>
    <t>A1129</t>
  </si>
  <si>
    <t>A1130</t>
  </si>
  <si>
    <t>A1131</t>
  </si>
  <si>
    <t>A1132</t>
  </si>
  <si>
    <t>A1133</t>
  </si>
  <si>
    <t>A1134</t>
  </si>
  <si>
    <t>A1135</t>
  </si>
  <si>
    <t>A1136</t>
  </si>
  <si>
    <t>A1137</t>
  </si>
  <si>
    <t>A1138</t>
  </si>
  <si>
    <t>A1139</t>
  </si>
  <si>
    <t>A1140</t>
  </si>
  <si>
    <t>A1141</t>
  </si>
  <si>
    <t>A1142</t>
  </si>
  <si>
    <t>A1143</t>
  </si>
  <si>
    <t>A1144</t>
  </si>
  <si>
    <t>A1145</t>
  </si>
  <si>
    <t>A1146</t>
  </si>
  <si>
    <t>A1147</t>
  </si>
  <si>
    <t>A1148</t>
  </si>
  <si>
    <t>A1149</t>
  </si>
  <si>
    <t>A1150</t>
  </si>
  <si>
    <t>A1151</t>
  </si>
  <si>
    <t>A1152</t>
  </si>
  <si>
    <t>A1153</t>
  </si>
  <si>
    <t>A1154</t>
  </si>
  <si>
    <t>A1155</t>
  </si>
  <si>
    <t>A1156</t>
  </si>
  <si>
    <t>A1157</t>
  </si>
  <si>
    <t>A1158</t>
  </si>
  <si>
    <t>A1159</t>
  </si>
  <si>
    <t>A1160</t>
  </si>
  <si>
    <t>A1161</t>
  </si>
  <si>
    <t>A1162</t>
  </si>
  <si>
    <t>A1163</t>
  </si>
  <si>
    <t>A1164</t>
  </si>
  <si>
    <t>A1165</t>
  </si>
  <si>
    <t>A1166</t>
  </si>
  <si>
    <t>A1167</t>
  </si>
  <si>
    <t>A1168</t>
  </si>
  <si>
    <t>A1169</t>
  </si>
  <si>
    <t>A1170</t>
  </si>
  <si>
    <t>A1171</t>
  </si>
  <si>
    <t>A1172</t>
  </si>
  <si>
    <t>A1173</t>
  </si>
  <si>
    <t>A1174</t>
  </si>
  <si>
    <t>A1175</t>
  </si>
  <si>
    <t>A1176</t>
  </si>
  <si>
    <t>A1177</t>
  </si>
  <si>
    <t>A1178</t>
  </si>
  <si>
    <t>A1179</t>
  </si>
  <si>
    <t>A1180</t>
  </si>
  <si>
    <t>A1181</t>
  </si>
  <si>
    <t>A1182</t>
  </si>
  <si>
    <t>A1183</t>
  </si>
  <si>
    <t>A1184</t>
  </si>
  <si>
    <t>A1185</t>
  </si>
  <si>
    <t>A1186</t>
  </si>
  <si>
    <t>A1187</t>
  </si>
  <si>
    <t>A1188</t>
  </si>
  <si>
    <t>A1189</t>
  </si>
  <si>
    <t>A1190</t>
  </si>
  <si>
    <t>A1191</t>
  </si>
  <si>
    <t>A1192</t>
  </si>
  <si>
    <t>A1193</t>
  </si>
  <si>
    <t>A1194</t>
  </si>
  <si>
    <t>A1195</t>
  </si>
  <si>
    <t>A1196</t>
  </si>
  <si>
    <t>A1197</t>
  </si>
  <si>
    <t>A1198</t>
  </si>
  <si>
    <t>A1199</t>
  </si>
  <si>
    <t>A1200</t>
  </si>
  <si>
    <t>A1201</t>
  </si>
  <si>
    <t>A1202</t>
  </si>
  <si>
    <t>A1203</t>
  </si>
  <si>
    <t>A1204</t>
  </si>
  <si>
    <t>A1205</t>
  </si>
  <si>
    <t>A1206</t>
  </si>
  <si>
    <t>A1207</t>
  </si>
  <si>
    <t>A1208</t>
  </si>
  <si>
    <t>A1209</t>
  </si>
  <si>
    <t>A1210</t>
  </si>
  <si>
    <t>A1211</t>
  </si>
  <si>
    <t>A1212</t>
  </si>
  <si>
    <t>A1213</t>
  </si>
  <si>
    <t>A1214</t>
  </si>
  <si>
    <t>A1215</t>
  </si>
  <si>
    <t>A1216</t>
  </si>
  <si>
    <t>A1217</t>
  </si>
  <si>
    <t>A1218</t>
  </si>
  <si>
    <t>A1219</t>
  </si>
  <si>
    <t>A1220</t>
  </si>
  <si>
    <t>A1221</t>
  </si>
  <si>
    <t>A1222</t>
  </si>
  <si>
    <t>A1223</t>
  </si>
  <si>
    <t>A1224</t>
  </si>
  <si>
    <t>A1225</t>
  </si>
  <si>
    <t>A1226</t>
  </si>
  <si>
    <t>A1227</t>
  </si>
  <si>
    <t>A1228</t>
  </si>
  <si>
    <t>A1229</t>
  </si>
  <si>
    <t>A1230</t>
  </si>
  <si>
    <t>A1231</t>
  </si>
  <si>
    <t>A1232</t>
  </si>
  <si>
    <t>A1233</t>
  </si>
  <si>
    <t>A1234</t>
  </si>
  <si>
    <t>A1235</t>
  </si>
  <si>
    <t>A1236</t>
  </si>
  <si>
    <t>A1237</t>
  </si>
  <si>
    <t>A1238</t>
  </si>
  <si>
    <t>A1239</t>
  </si>
  <si>
    <t>A1240</t>
  </si>
  <si>
    <t>A1241</t>
  </si>
  <si>
    <t>A1242</t>
  </si>
  <si>
    <t>A1243</t>
  </si>
  <si>
    <t>A1244</t>
  </si>
  <si>
    <t>A1245</t>
  </si>
  <si>
    <t>A1246</t>
  </si>
  <si>
    <t>A1247</t>
  </si>
  <si>
    <t>A1248</t>
  </si>
  <si>
    <t>A1249</t>
  </si>
  <si>
    <t>A1250</t>
  </si>
  <si>
    <t>A1251</t>
  </si>
  <si>
    <t>A1252</t>
  </si>
  <si>
    <t>A1253</t>
  </si>
  <si>
    <t>A1254</t>
  </si>
  <si>
    <t>A1255</t>
  </si>
  <si>
    <t>A1256</t>
  </si>
  <si>
    <t>A1257</t>
  </si>
  <si>
    <t>A1258</t>
  </si>
  <si>
    <t>A1259</t>
  </si>
  <si>
    <t>A1260</t>
  </si>
  <si>
    <t>A1261</t>
  </si>
  <si>
    <t>A1262</t>
  </si>
  <si>
    <t>A1263</t>
  </si>
  <si>
    <t>A1264</t>
  </si>
  <si>
    <t>A1265</t>
  </si>
  <si>
    <t>A1266</t>
  </si>
  <si>
    <t>A1267</t>
  </si>
  <si>
    <t>A1268</t>
  </si>
  <si>
    <t>A1269</t>
  </si>
  <si>
    <t>A1270</t>
  </si>
  <si>
    <t>A1271</t>
  </si>
  <si>
    <t>A1272</t>
  </si>
  <si>
    <t>A1273</t>
  </si>
  <si>
    <t>A1274</t>
  </si>
  <si>
    <t>A1275</t>
  </si>
  <si>
    <t>A1276</t>
  </si>
  <si>
    <t>A1277</t>
  </si>
  <si>
    <t>A1278</t>
  </si>
  <si>
    <t>A1279</t>
  </si>
  <si>
    <t>A1280</t>
  </si>
  <si>
    <t>A1281</t>
  </si>
  <si>
    <t>A1282</t>
  </si>
  <si>
    <t>A1283</t>
  </si>
  <si>
    <t>A1284</t>
  </si>
  <si>
    <t>A1285</t>
  </si>
  <si>
    <t>A1286</t>
  </si>
  <si>
    <t>A1287</t>
  </si>
  <si>
    <t>A1288</t>
  </si>
  <si>
    <t>A1289</t>
  </si>
  <si>
    <t>A1290</t>
  </si>
  <si>
    <t>A1291</t>
  </si>
  <si>
    <t>A1292</t>
  </si>
  <si>
    <t>A1293</t>
  </si>
  <si>
    <t>A1294</t>
  </si>
  <si>
    <t>A1295</t>
  </si>
  <si>
    <t>A1296</t>
  </si>
  <si>
    <t>A1297</t>
  </si>
  <si>
    <t>A1298</t>
  </si>
  <si>
    <t>A1299</t>
  </si>
  <si>
    <t>A1300</t>
  </si>
  <si>
    <t>A1301</t>
  </si>
  <si>
    <t>A1302</t>
  </si>
  <si>
    <t>A1303</t>
  </si>
  <si>
    <t>A1304</t>
  </si>
  <si>
    <t>A1305</t>
  </si>
  <si>
    <t>A1306</t>
  </si>
  <si>
    <t>A1307</t>
  </si>
  <si>
    <t>A1308</t>
  </si>
  <si>
    <t>A1309</t>
  </si>
  <si>
    <t>A1310</t>
  </si>
  <si>
    <t>A1311</t>
  </si>
  <si>
    <t>A1312</t>
  </si>
  <si>
    <t>A1313</t>
  </si>
  <si>
    <t>A1314</t>
  </si>
  <si>
    <t>A1315</t>
  </si>
  <si>
    <t>A1316</t>
  </si>
  <si>
    <t>A1317</t>
  </si>
  <si>
    <t>A1318</t>
  </si>
  <si>
    <t>A1319</t>
  </si>
  <si>
    <t>A1320</t>
  </si>
  <si>
    <t>A1321</t>
  </si>
  <si>
    <t>A1322</t>
  </si>
  <si>
    <t>A1323</t>
  </si>
  <si>
    <t>A1324</t>
  </si>
  <si>
    <t>A1325</t>
  </si>
  <si>
    <t>A1326</t>
  </si>
  <si>
    <t>A1327</t>
  </si>
  <si>
    <t>A1328</t>
  </si>
  <si>
    <t>A1329</t>
  </si>
  <si>
    <t>A1330</t>
  </si>
  <si>
    <t>A1331</t>
  </si>
  <si>
    <t>A1332</t>
  </si>
  <si>
    <t>A1333</t>
  </si>
  <si>
    <t>A1334</t>
  </si>
  <si>
    <t>A1335</t>
  </si>
  <si>
    <t>A1336</t>
  </si>
  <si>
    <t>A1337</t>
  </si>
  <si>
    <t>A1338</t>
  </si>
  <si>
    <t>A1339</t>
  </si>
  <si>
    <t>A1340</t>
  </si>
  <si>
    <t>A1341</t>
  </si>
  <si>
    <t>A1342</t>
  </si>
  <si>
    <t>A1343</t>
  </si>
  <si>
    <t>A1344</t>
  </si>
  <si>
    <t>A1345</t>
  </si>
  <si>
    <t>A1346</t>
  </si>
  <si>
    <t>A1347</t>
  </si>
  <si>
    <t>A1348</t>
  </si>
  <si>
    <t>A1349</t>
  </si>
  <si>
    <t>A1350</t>
  </si>
  <si>
    <t>A1351</t>
  </si>
  <si>
    <t>A1352</t>
  </si>
  <si>
    <t>A1353</t>
  </si>
  <si>
    <t>A1354</t>
  </si>
  <si>
    <t>A1355</t>
  </si>
  <si>
    <t>A1356</t>
  </si>
  <si>
    <t>A1357</t>
  </si>
  <si>
    <t>A1358</t>
  </si>
  <si>
    <t>A1359</t>
  </si>
  <si>
    <t>A1360</t>
  </si>
  <si>
    <t>A1361</t>
  </si>
  <si>
    <t>A1362</t>
  </si>
  <si>
    <t>A1363</t>
  </si>
  <si>
    <t>A1364</t>
  </si>
  <si>
    <t>A1365</t>
  </si>
  <si>
    <t>A1366</t>
  </si>
  <si>
    <t>A1367</t>
  </si>
  <si>
    <t>A1368</t>
  </si>
  <si>
    <t>A1369</t>
  </si>
  <si>
    <t>A1370</t>
  </si>
  <si>
    <t>A1371</t>
  </si>
  <si>
    <t>A1372</t>
  </si>
  <si>
    <t>A1373</t>
  </si>
  <si>
    <t>A1374</t>
  </si>
  <si>
    <t>A1375</t>
  </si>
  <si>
    <t>A1376</t>
  </si>
  <si>
    <t>A1377</t>
  </si>
  <si>
    <t>A1378</t>
  </si>
  <si>
    <t>A1379</t>
  </si>
  <si>
    <t>A1380</t>
  </si>
  <si>
    <t>A1381</t>
  </si>
  <si>
    <t>A1382</t>
  </si>
  <si>
    <t>A1383</t>
  </si>
  <si>
    <t>A1384</t>
  </si>
  <si>
    <t>Tematica</t>
  </si>
  <si>
    <t>A1385</t>
  </si>
  <si>
    <t>A1386</t>
  </si>
  <si>
    <t>A1387</t>
  </si>
  <si>
    <t>A1388</t>
  </si>
  <si>
    <t>A1389</t>
  </si>
  <si>
    <t>A1390</t>
  </si>
  <si>
    <t>A1391</t>
  </si>
  <si>
    <t>A1392</t>
  </si>
  <si>
    <t>A1393</t>
  </si>
  <si>
    <t>A1394</t>
  </si>
  <si>
    <t>A1395</t>
  </si>
  <si>
    <t>A1396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</si>
</sst>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?_-;_-@_-"/>
    <numFmt numFmtId="166" formatCode="#,##0.0"/>
    <numFmt numFmtId="167" formatCode="0.000"/>
    <numFmt numFmtId="168" formatCode="0_)"/>
    <numFmt numFmtId="169" formatCode="\$#,#00"/>
    <numFmt numFmtId="170" formatCode="&quot;$&quot;#,##0;\-&quot;$&quot;#,##0"/>
    <numFmt numFmtId="171" formatCode="_ * #,##0.00_ ;_ * \-#,##0.00_ ;_ * &quot;-&quot;??_ ;_ @_ "/>
    <numFmt numFmtId="172" formatCode="_ [$€-2]\ * #,##0.00_ ;_ [$€-2]\ * \-#,##0.00_ ;_ [$€-2]\ * &quot;-&quot;??_ "/>
    <numFmt numFmtId="173" formatCode="_([$€]* #,##0.00_);_([$€]* \(#,##0.00\);_([$€]* &quot;-&quot;??_);_(@_)"/>
    <numFmt numFmtId="174" formatCode="_-[$€-2]* #,##0.00_-;\-[$€-2]* #,##0.00_-;_-[$€-2]* &quot;-&quot;??_-"/>
    <numFmt numFmtId="175" formatCode="_(* #,##0.0000000_);_(* \(#,##0.0000000\);_(* &quot;-&quot;??_);_(@_)"/>
    <numFmt numFmtId="176" formatCode="_-* #,##0.00\ _€_-;\-* #,##0.00\ _€_-;_-* &quot;-&quot;??\ _€_-;_-@_-"/>
    <numFmt numFmtId="177" formatCode="_(* #,##0.000000_);_(* \(#,##0.000000\);_(* &quot;-&quot;??_);_(@_)"/>
    <numFmt numFmtId="178" formatCode="#,##0.000;\-#,##0.000"/>
    <numFmt numFmtId="179" formatCode="%#,#00"/>
    <numFmt numFmtId="180" formatCode="&quot;$&quot;\ #,##0;\-&quot;$&quot;\ #,##0"/>
    <numFmt numFmtId="181" formatCode="\$#,##0.00\ ;\(\$#,##0.00\)"/>
    <numFmt numFmtId="182" formatCode="_-* #,##0.00\ [$€]_-;\-* #,##0.00\ [$€]_-;_-* &quot;-&quot;??\ [$€]_-;_-@_-"/>
    <numFmt numFmtId="183" formatCode="0.00%_);\(0.00\)%"/>
    <numFmt numFmtId="184" formatCode="&quot;$&quot;\ #,##0.00"/>
    <numFmt numFmtId="185" formatCode="0.0000"/>
    <numFmt numFmtId="186" formatCode="0.0%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6" tint="-0.499984740745262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color indexed="8"/>
      <name val="Calibri"/>
      <family val="2"/>
    </font>
    <font>
      <sz val="10"/>
      <color theme="1"/>
      <name val="Arial Narrow"/>
      <family val="2"/>
    </font>
    <font>
      <sz val="10"/>
      <color indexed="8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8"/>
      <name val="Arial"/>
      <family val="2"/>
    </font>
    <font>
      <u/>
      <sz val="11"/>
      <color rgb="FF0066AA"/>
      <name val="Calibri"/>
      <family val="2"/>
      <scheme val="minor"/>
    </font>
    <font>
      <b/>
      <sz val="10"/>
      <name val="Arial"/>
      <family val="2"/>
    </font>
    <font>
      <sz val="1"/>
      <color indexed="8"/>
      <name val="Calibri"/>
      <family val="2"/>
    </font>
    <font>
      <sz val="12"/>
      <name val="Arial MT"/>
    </font>
    <font>
      <sz val="12"/>
      <color indexed="24"/>
      <name val="Modern"/>
      <family val="3"/>
      <charset val="255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  <font>
      <b/>
      <sz val="10"/>
      <color theme="1"/>
      <name val="Arial Narrow"/>
      <family val="2"/>
    </font>
    <font>
      <i/>
      <sz val="11"/>
      <color rgb="FF7F7F7F"/>
      <name val="Calibri"/>
      <family val="2"/>
      <scheme val="minor"/>
    </font>
    <font>
      <i/>
      <sz val="9"/>
      <color rgb="FF7F7F7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0"/>
      <color theme="3"/>
      <name val="Cambria"/>
      <family val="1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5">
    <xf numFmtId="0" fontId="0" fillId="0" borderId="0"/>
    <xf numFmtId="0" fontId="4" fillId="0" borderId="0"/>
    <xf numFmtId="0" fontId="5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>
      <alignment vertical="top"/>
    </xf>
    <xf numFmtId="0" fontId="16" fillId="0" borderId="0">
      <protection locked="0"/>
    </xf>
    <xf numFmtId="0" fontId="16" fillId="0" borderId="0">
      <protection locked="0"/>
    </xf>
    <xf numFmtId="0" fontId="5" fillId="0" borderId="0" applyNumberFormat="0" applyFill="0" applyBorder="0" applyProtection="0">
      <alignment horizontal="left"/>
    </xf>
    <xf numFmtId="168" fontId="5" fillId="0" borderId="0">
      <protection locked="0"/>
    </xf>
    <xf numFmtId="169" fontId="17" fillId="0" borderId="0">
      <protection locked="0"/>
    </xf>
    <xf numFmtId="170" fontId="5" fillId="0" borderId="0">
      <protection locked="0"/>
    </xf>
    <xf numFmtId="0" fontId="17" fillId="0" borderId="0">
      <protection locked="0"/>
    </xf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17" fillId="0" borderId="0">
      <protection locked="0"/>
    </xf>
    <xf numFmtId="175" fontId="5" fillId="0" borderId="0">
      <protection locked="0"/>
    </xf>
    <xf numFmtId="175" fontId="5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17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3" fontId="13" fillId="0" borderId="0" applyFont="0" applyFill="0" applyBorder="0" applyAlignment="0" applyProtection="0"/>
    <xf numFmtId="17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0" fillId="0" borderId="0" applyFont="0" applyFill="0" applyBorder="0" applyAlignment="0" applyProtection="0"/>
    <xf numFmtId="176" fontId="1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5" fillId="0" borderId="0">
      <protection locked="0"/>
    </xf>
    <xf numFmtId="178" fontId="5" fillId="0" borderId="0">
      <protection locked="0"/>
    </xf>
    <xf numFmtId="0" fontId="5" fillId="0" borderId="0"/>
    <xf numFmtId="0" fontId="2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5" fillId="0" borderId="0"/>
    <xf numFmtId="179" fontId="17" fillId="0" borderId="0">
      <protection locked="0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Protection="0">
      <alignment horizontal="left"/>
    </xf>
    <xf numFmtId="0" fontId="5" fillId="0" borderId="0" applyNumberForma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7" fillId="0" borderId="0">
      <protection locked="0"/>
    </xf>
    <xf numFmtId="180" fontId="22" fillId="0" borderId="0">
      <protection locked="0"/>
    </xf>
    <xf numFmtId="39" fontId="18" fillId="0" borderId="4" applyFill="0">
      <alignment horizontal="left"/>
    </xf>
    <xf numFmtId="0" fontId="5" fillId="0" borderId="0" applyNumberFormat="0"/>
    <xf numFmtId="0" fontId="23" fillId="0" borderId="0" applyProtection="0"/>
    <xf numFmtId="181" fontId="23" fillId="0" borderId="0" applyProtection="0"/>
    <xf numFmtId="0" fontId="24" fillId="0" borderId="0" applyProtection="0"/>
    <xf numFmtId="0" fontId="25" fillId="0" borderId="0" applyProtection="0"/>
    <xf numFmtId="0" fontId="23" fillId="0" borderId="8" applyProtection="0"/>
    <xf numFmtId="0" fontId="23" fillId="0" borderId="0"/>
    <xf numFmtId="10" fontId="23" fillId="0" borderId="0" applyProtection="0"/>
    <xf numFmtId="0" fontId="23" fillId="0" borderId="0"/>
    <xf numFmtId="2" fontId="23" fillId="0" borderId="0" applyProtection="0"/>
    <xf numFmtId="4" fontId="23" fillId="0" borderId="0" applyProtection="0"/>
    <xf numFmtId="182" fontId="5" fillId="0" borderId="0" applyFont="0" applyFill="0" applyBorder="0" applyAlignment="0" applyProtection="0"/>
    <xf numFmtId="0" fontId="30" fillId="0" borderId="0" applyNumberFormat="0" applyFill="0" applyProtection="0">
      <alignment horizontal="center"/>
    </xf>
    <xf numFmtId="0" fontId="3" fillId="0" borderId="0" applyNumberFormat="0" applyFill="0" applyAlignment="0" applyProtection="0"/>
    <xf numFmtId="0" fontId="32" fillId="0" borderId="0" applyNumberFormat="0" applyFill="0" applyAlignment="0" applyProtection="0"/>
    <xf numFmtId="0" fontId="32" fillId="0" borderId="0" applyNumberFormat="0" applyFill="0" applyBorder="0" applyAlignment="0" applyProtection="0"/>
    <xf numFmtId="0" fontId="34" fillId="10" borderId="0" applyNumberFormat="0" applyProtection="0">
      <alignment horizontal="justify" vertical="top"/>
    </xf>
    <xf numFmtId="0" fontId="27" fillId="0" borderId="0" applyNumberFormat="0" applyFill="0" applyBorder="0" applyAlignment="0" applyProtection="0"/>
    <xf numFmtId="0" fontId="31" fillId="0" borderId="0"/>
  </cellStyleXfs>
  <cellXfs count="370">
    <xf numFmtId="0" fontId="0" fillId="0" borderId="0" xfId="0"/>
    <xf numFmtId="0" fontId="0" fillId="0" borderId="0" xfId="0"/>
    <xf numFmtId="0" fontId="0" fillId="0" borderId="0" xfId="0" applyFont="1" applyFill="1" applyBorder="1"/>
    <xf numFmtId="0" fontId="2" fillId="0" borderId="0" xfId="0" applyFont="1" applyFill="1" applyBorder="1"/>
    <xf numFmtId="165" fontId="0" fillId="0" borderId="1" xfId="3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166" fontId="0" fillId="0" borderId="1" xfId="3" applyNumberFormat="1" applyFont="1" applyFill="1" applyBorder="1" applyAlignment="1">
      <alignment horizontal="center"/>
    </xf>
    <xf numFmtId="166" fontId="0" fillId="0" borderId="0" xfId="0" applyNumberFormat="1"/>
    <xf numFmtId="166" fontId="4" fillId="0" borderId="1" xfId="1" applyNumberFormat="1" applyBorder="1"/>
    <xf numFmtId="166" fontId="4" fillId="0" borderId="1" xfId="1" applyNumberFormat="1" applyFill="1" applyBorder="1"/>
    <xf numFmtId="166" fontId="0" fillId="0" borderId="3" xfId="3" applyNumberFormat="1" applyFont="1" applyFill="1" applyBorder="1" applyAlignment="1">
      <alignment horizontal="center"/>
    </xf>
    <xf numFmtId="166" fontId="0" fillId="0" borderId="0" xfId="0" applyNumberFormat="1" applyFill="1" applyBorder="1"/>
    <xf numFmtId="166" fontId="0" fillId="0" borderId="0" xfId="3" applyNumberFormat="1" applyFont="1" applyFill="1" applyBorder="1" applyAlignment="1">
      <alignment horizontal="center"/>
    </xf>
    <xf numFmtId="0" fontId="7" fillId="0" borderId="1" xfId="1" applyNumberFormat="1" applyFont="1" applyBorder="1"/>
    <xf numFmtId="0" fontId="0" fillId="0" borderId="0" xfId="0" applyNumberFormat="1"/>
    <xf numFmtId="49" fontId="4" fillId="0" borderId="1" xfId="1" applyNumberFormat="1" applyBorder="1"/>
    <xf numFmtId="49" fontId="0" fillId="0" borderId="0" xfId="0" applyNumberFormat="1"/>
    <xf numFmtId="49" fontId="8" fillId="0" borderId="1" xfId="1" applyNumberFormat="1" applyFont="1" applyBorder="1"/>
    <xf numFmtId="166" fontId="0" fillId="0" borderId="1" xfId="0" applyNumberFormat="1" applyBorder="1"/>
    <xf numFmtId="166" fontId="8" fillId="0" borderId="1" xfId="0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Fill="1" applyBorder="1"/>
    <xf numFmtId="2" fontId="8" fillId="0" borderId="1" xfId="0" applyNumberFormat="1" applyFont="1" applyBorder="1"/>
    <xf numFmtId="2" fontId="0" fillId="0" borderId="1" xfId="0" applyNumberFormat="1" applyFont="1" applyBorder="1"/>
    <xf numFmtId="2" fontId="8" fillId="0" borderId="3" xfId="0" applyNumberFormat="1" applyFont="1" applyBorder="1"/>
    <xf numFmtId="3" fontId="8" fillId="0" borderId="1" xfId="0" applyNumberFormat="1" applyFont="1" applyFill="1" applyBorder="1"/>
    <xf numFmtId="166" fontId="0" fillId="0" borderId="0" xfId="0" applyNumberFormat="1" applyFont="1"/>
    <xf numFmtId="167" fontId="8" fillId="0" borderId="1" xfId="0" applyNumberFormat="1" applyFont="1" applyBorder="1"/>
    <xf numFmtId="167" fontId="0" fillId="0" borderId="1" xfId="0" applyNumberFormat="1" applyFont="1" applyBorder="1"/>
    <xf numFmtId="166" fontId="9" fillId="2" borderId="0" xfId="0" applyNumberFormat="1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Fill="1" applyBorder="1"/>
    <xf numFmtId="2" fontId="0" fillId="0" borderId="1" xfId="0" applyNumberFormat="1" applyBorder="1"/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26" fillId="7" borderId="6" xfId="0" applyNumberFormat="1" applyFont="1" applyFill="1" applyBorder="1" applyAlignment="1">
      <alignment horizontal="center" vertical="center" wrapText="1"/>
    </xf>
    <xf numFmtId="0" fontId="26" fillId="9" borderId="6" xfId="0" applyNumberFormat="1" applyFont="1" applyFill="1" applyBorder="1" applyAlignment="1">
      <alignment horizontal="center" vertical="center" wrapText="1"/>
    </xf>
    <xf numFmtId="0" fontId="26" fillId="7" borderId="6" xfId="0" applyFont="1" applyFill="1" applyBorder="1" applyAlignment="1">
      <alignment horizontal="center" vertical="center" wrapText="1"/>
    </xf>
    <xf numFmtId="2" fontId="0" fillId="0" borderId="1" xfId="4" applyNumberFormat="1" applyFont="1" applyFill="1" applyBorder="1" applyAlignment="1">
      <alignment horizontal="center"/>
    </xf>
    <xf numFmtId="0" fontId="26" fillId="9" borderId="6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6" fontId="0" fillId="0" borderId="0" xfId="0" applyNumberFormat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3" fontId="0" fillId="0" borderId="1" xfId="0" applyNumberFormat="1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1" xfId="0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0" fontId="0" fillId="0" borderId="0" xfId="0"/>
    <xf numFmtId="0" fontId="12" fillId="7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10" fontId="0" fillId="0" borderId="1" xfId="4" applyNumberFormat="1" applyFont="1" applyBorder="1"/>
    <xf numFmtId="3" fontId="11" fillId="0" borderId="1" xfId="0" applyNumberFormat="1" applyFont="1" applyBorder="1"/>
    <xf numFmtId="4" fontId="0" fillId="0" borderId="1" xfId="0" applyNumberFormat="1" applyBorder="1"/>
    <xf numFmtId="166" fontId="0" fillId="0" borderId="1" xfId="0" applyNumberFormat="1" applyBorder="1"/>
    <xf numFmtId="0" fontId="12" fillId="9" borderId="6" xfId="0" applyNumberFormat="1" applyFont="1" applyFill="1" applyBorder="1" applyAlignment="1">
      <alignment horizontal="center" vertical="center" wrapText="1"/>
    </xf>
    <xf numFmtId="0" fontId="12" fillId="7" borderId="6" xfId="0" applyNumberFormat="1" applyFont="1" applyFill="1" applyBorder="1" applyAlignment="1">
      <alignment horizontal="center" vertical="center" wrapText="1"/>
    </xf>
    <xf numFmtId="0" fontId="0" fillId="0" borderId="1" xfId="0" applyNumberFormat="1" applyBorder="1"/>
    <xf numFmtId="166" fontId="3" fillId="3" borderId="1" xfId="0" applyNumberFormat="1" applyFont="1" applyFill="1" applyBorder="1"/>
    <xf numFmtId="0" fontId="29" fillId="0" borderId="0" xfId="0" applyFont="1"/>
    <xf numFmtId="0" fontId="29" fillId="10" borderId="9" xfId="0" applyFont="1" applyFill="1" applyBorder="1"/>
    <xf numFmtId="0" fontId="29" fillId="10" borderId="10" xfId="0" applyFont="1" applyFill="1" applyBorder="1"/>
    <xf numFmtId="0" fontId="29" fillId="10" borderId="11" xfId="0" applyFont="1" applyFill="1" applyBorder="1"/>
    <xf numFmtId="0" fontId="29" fillId="10" borderId="12" xfId="0" applyFont="1" applyFill="1" applyBorder="1"/>
    <xf numFmtId="0" fontId="29" fillId="10" borderId="0" xfId="0" applyFont="1" applyFill="1" applyBorder="1"/>
    <xf numFmtId="0" fontId="29" fillId="10" borderId="13" xfId="0" applyFont="1" applyFill="1" applyBorder="1"/>
    <xf numFmtId="0" fontId="29" fillId="10" borderId="14" xfId="0" applyFont="1" applyFill="1" applyBorder="1"/>
    <xf numFmtId="0" fontId="29" fillId="10" borderId="15" xfId="0" applyFont="1" applyFill="1" applyBorder="1"/>
    <xf numFmtId="0" fontId="29" fillId="10" borderId="16" xfId="0" applyFont="1" applyFill="1" applyBorder="1"/>
    <xf numFmtId="3" fontId="29" fillId="11" borderId="17" xfId="0" applyNumberFormat="1" applyFont="1" applyFill="1" applyBorder="1"/>
    <xf numFmtId="3" fontId="29" fillId="11" borderId="18" xfId="0" applyNumberFormat="1" applyFont="1" applyFill="1" applyBorder="1"/>
    <xf numFmtId="3" fontId="29" fillId="0" borderId="17" xfId="0" applyNumberFormat="1" applyFont="1" applyBorder="1"/>
    <xf numFmtId="3" fontId="29" fillId="0" borderId="18" xfId="0" applyNumberFormat="1" applyFont="1" applyBorder="1"/>
    <xf numFmtId="0" fontId="31" fillId="10" borderId="0" xfId="104" applyFill="1" applyBorder="1"/>
    <xf numFmtId="0" fontId="29" fillId="0" borderId="0" xfId="0" applyFont="1" applyBorder="1"/>
    <xf numFmtId="183" fontId="29" fillId="10" borderId="0" xfId="4" applyNumberFormat="1" applyFont="1" applyFill="1" applyBorder="1"/>
    <xf numFmtId="3" fontId="29" fillId="0" borderId="0" xfId="0" applyNumberFormat="1" applyFont="1" applyBorder="1"/>
    <xf numFmtId="184" fontId="29" fillId="0" borderId="17" xfId="0" applyNumberFormat="1" applyFont="1" applyBorder="1" applyAlignment="1"/>
    <xf numFmtId="184" fontId="29" fillId="0" borderId="18" xfId="0" applyNumberFormat="1" applyFont="1" applyBorder="1" applyAlignment="1"/>
    <xf numFmtId="184" fontId="29" fillId="11" borderId="17" xfId="0" applyNumberFormat="1" applyFont="1" applyFill="1" applyBorder="1" applyAlignment="1"/>
    <xf numFmtId="184" fontId="29" fillId="11" borderId="18" xfId="0" applyNumberFormat="1" applyFont="1" applyFill="1" applyBorder="1" applyAlignment="1"/>
    <xf numFmtId="184" fontId="29" fillId="0" borderId="18" xfId="0" applyNumberFormat="1" applyFont="1" applyBorder="1"/>
    <xf numFmtId="184" fontId="29" fillId="11" borderId="18" xfId="0" applyNumberFormat="1" applyFont="1" applyFill="1" applyBorder="1"/>
    <xf numFmtId="2" fontId="29" fillId="0" borderId="18" xfId="0" applyNumberFormat="1" applyFont="1" applyBorder="1"/>
    <xf numFmtId="2" fontId="29" fillId="11" borderId="18" xfId="0" applyNumberFormat="1" applyFont="1" applyFill="1" applyBorder="1"/>
    <xf numFmtId="0" fontId="34" fillId="10" borderId="0" xfId="102" applyBorder="1">
      <alignment horizontal="justify" vertical="top"/>
    </xf>
    <xf numFmtId="0" fontId="32" fillId="10" borderId="0" xfId="101" applyFill="1" applyBorder="1"/>
    <xf numFmtId="1" fontId="0" fillId="0" borderId="0" xfId="0" applyNumberFormat="1"/>
    <xf numFmtId="3" fontId="29" fillId="11" borderId="1" xfId="0" applyNumberFormat="1" applyFont="1" applyFill="1" applyBorder="1"/>
    <xf numFmtId="3" fontId="29" fillId="0" borderId="1" xfId="0" applyNumberFormat="1" applyFont="1" applyBorder="1"/>
    <xf numFmtId="184" fontId="29" fillId="0" borderId="17" xfId="0" applyNumberFormat="1" applyFont="1" applyFill="1" applyBorder="1" applyAlignment="1"/>
    <xf numFmtId="184" fontId="29" fillId="0" borderId="18" xfId="0" applyNumberFormat="1" applyFont="1" applyFill="1" applyBorder="1" applyAlignment="1"/>
    <xf numFmtId="1" fontId="0" fillId="14" borderId="1" xfId="0" applyNumberFormat="1" applyFill="1" applyBorder="1"/>
    <xf numFmtId="49" fontId="3" fillId="15" borderId="1" xfId="0" applyNumberFormat="1" applyFont="1" applyFill="1" applyBorder="1" applyAlignment="1">
      <alignment horizontal="center" vertical="center"/>
    </xf>
    <xf numFmtId="0" fontId="29" fillId="0" borderId="17" xfId="0" applyFont="1" applyBorder="1"/>
    <xf numFmtId="0" fontId="29" fillId="0" borderId="18" xfId="0" applyFont="1" applyBorder="1"/>
    <xf numFmtId="0" fontId="29" fillId="11" borderId="17" xfId="0" applyFont="1" applyFill="1" applyBorder="1"/>
    <xf numFmtId="0" fontId="29" fillId="11" borderId="18" xfId="0" applyFont="1" applyFill="1" applyBorder="1"/>
    <xf numFmtId="0" fontId="35" fillId="11" borderId="3" xfId="0" applyFont="1" applyFill="1" applyBorder="1"/>
    <xf numFmtId="0" fontId="35" fillId="0" borderId="3" xfId="0" applyFont="1" applyBorder="1"/>
    <xf numFmtId="0" fontId="35" fillId="0" borderId="0" xfId="0" applyFont="1" applyBorder="1"/>
    <xf numFmtId="0" fontId="35" fillId="0" borderId="3" xfId="0" applyFont="1" applyFill="1" applyBorder="1"/>
    <xf numFmtId="0" fontId="34" fillId="10" borderId="0" xfId="102" applyFill="1" applyBorder="1">
      <alignment horizontal="justify" vertical="top"/>
    </xf>
    <xf numFmtId="0" fontId="33" fillId="13" borderId="3" xfId="0" applyFont="1" applyFill="1" applyBorder="1"/>
    <xf numFmtId="0" fontId="33" fillId="13" borderId="18" xfId="0" applyFont="1" applyFill="1" applyBorder="1"/>
    <xf numFmtId="0" fontId="29" fillId="10" borderId="3" xfId="0" applyFont="1" applyFill="1" applyBorder="1" applyAlignment="1">
      <alignment horizontal="right"/>
    </xf>
    <xf numFmtId="0" fontId="29" fillId="11" borderId="3" xfId="0" applyFont="1" applyFill="1" applyBorder="1" applyAlignment="1">
      <alignment horizontal="right"/>
    </xf>
    <xf numFmtId="185" fontId="29" fillId="11" borderId="18" xfId="0" applyNumberFormat="1" applyFont="1" applyFill="1" applyBorder="1"/>
    <xf numFmtId="185" fontId="29" fillId="10" borderId="18" xfId="0" applyNumberFormat="1" applyFont="1" applyFill="1" applyBorder="1"/>
    <xf numFmtId="0" fontId="34" fillId="10" borderId="0" xfId="102" applyBorder="1">
      <alignment horizontal="justify" vertical="top"/>
    </xf>
    <xf numFmtId="0" fontId="33" fillId="13" borderId="3" xfId="0" applyFont="1" applyFill="1" applyBorder="1" applyAlignment="1">
      <alignment horizontal="center" vertical="center"/>
    </xf>
    <xf numFmtId="0" fontId="33" fillId="13" borderId="17" xfId="0" applyFont="1" applyFill="1" applyBorder="1" applyAlignment="1">
      <alignment horizontal="center" vertical="center"/>
    </xf>
    <xf numFmtId="0" fontId="33" fillId="13" borderId="17" xfId="0" applyFont="1" applyFill="1" applyBorder="1" applyAlignment="1">
      <alignment horizontal="center" vertical="center" wrapText="1"/>
    </xf>
    <xf numFmtId="0" fontId="29" fillId="10" borderId="3" xfId="0" applyFont="1" applyFill="1" applyBorder="1"/>
    <xf numFmtId="0" fontId="29" fillId="11" borderId="3" xfId="0" applyFont="1" applyFill="1" applyBorder="1"/>
    <xf numFmtId="3" fontId="29" fillId="11" borderId="17" xfId="0" applyNumberFormat="1" applyFont="1" applyFill="1" applyBorder="1"/>
    <xf numFmtId="1" fontId="29" fillId="11" borderId="18" xfId="0" applyNumberFormat="1" applyFont="1" applyFill="1" applyBorder="1" applyAlignment="1"/>
    <xf numFmtId="1" fontId="29" fillId="10" borderId="18" xfId="0" applyNumberFormat="1" applyFont="1" applyFill="1" applyBorder="1" applyAlignment="1"/>
    <xf numFmtId="9" fontId="0" fillId="0" borderId="1" xfId="4" applyFont="1" applyBorder="1"/>
    <xf numFmtId="9" fontId="0" fillId="0" borderId="1" xfId="4" applyNumberFormat="1" applyFont="1" applyBorder="1"/>
    <xf numFmtId="3" fontId="0" fillId="0" borderId="3" xfId="0" applyNumberFormat="1" applyBorder="1"/>
    <xf numFmtId="3" fontId="0" fillId="0" borderId="18" xfId="0" applyNumberFormat="1" applyBorder="1"/>
    <xf numFmtId="186" fontId="0" fillId="0" borderId="1" xfId="4" applyNumberFormat="1" applyFont="1" applyBorder="1"/>
    <xf numFmtId="0" fontId="35" fillId="11" borderId="3" xfId="0" applyFont="1" applyFill="1" applyBorder="1"/>
    <xf numFmtId="3" fontId="29" fillId="10" borderId="1" xfId="0" applyNumberFormat="1" applyFont="1" applyFill="1" applyBorder="1"/>
    <xf numFmtId="3" fontId="29" fillId="16" borderId="1" xfId="0" applyNumberFormat="1" applyFont="1" applyFill="1" applyBorder="1"/>
    <xf numFmtId="0" fontId="29" fillId="10" borderId="3" xfId="0" applyFont="1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38" fillId="11" borderId="3" xfId="0" applyFont="1" applyFill="1" applyBorder="1"/>
    <xf numFmtId="0" fontId="38" fillId="0" borderId="3" xfId="0" applyFont="1" applyBorder="1"/>
    <xf numFmtId="0" fontId="34" fillId="0" borderId="3" xfId="0" applyFont="1" applyBorder="1"/>
    <xf numFmtId="0" fontId="39" fillId="0" borderId="3" xfId="0" applyFont="1" applyBorder="1"/>
    <xf numFmtId="0" fontId="33" fillId="13" borderId="17" xfId="0" applyFont="1" applyFill="1" applyBorder="1"/>
    <xf numFmtId="10" fontId="29" fillId="11" borderId="17" xfId="4" applyNumberFormat="1" applyFont="1" applyFill="1" applyBorder="1"/>
    <xf numFmtId="10" fontId="29" fillId="11" borderId="18" xfId="4" applyNumberFormat="1" applyFont="1" applyFill="1" applyBorder="1"/>
    <xf numFmtId="0" fontId="34" fillId="10" borderId="0" xfId="102" applyFill="1" applyBorder="1">
      <alignment horizontal="justify" vertical="top"/>
    </xf>
    <xf numFmtId="0" fontId="33" fillId="17" borderId="17" xfId="0" applyFont="1" applyFill="1" applyBorder="1"/>
    <xf numFmtId="10" fontId="29" fillId="0" borderId="17" xfId="4" applyNumberFormat="1" applyFont="1" applyBorder="1"/>
    <xf numFmtId="3" fontId="29" fillId="0" borderId="17" xfId="4" applyNumberFormat="1" applyFont="1" applyBorder="1"/>
    <xf numFmtId="3" fontId="29" fillId="0" borderId="18" xfId="4" applyNumberFormat="1" applyFont="1" applyBorder="1"/>
    <xf numFmtId="3" fontId="29" fillId="11" borderId="17" xfId="4" applyNumberFormat="1" applyFont="1" applyFill="1" applyBorder="1"/>
    <xf numFmtId="3" fontId="29" fillId="11" borderId="18" xfId="4" applyNumberFormat="1" applyFont="1" applyFill="1" applyBorder="1"/>
    <xf numFmtId="0" fontId="34" fillId="10" borderId="15" xfId="102" applyFill="1" applyBorder="1">
      <alignment horizontal="justify" vertical="top"/>
    </xf>
    <xf numFmtId="10" fontId="29" fillId="0" borderId="17" xfId="4" applyNumberFormat="1" applyFont="1" applyFill="1" applyBorder="1"/>
    <xf numFmtId="3" fontId="29" fillId="0" borderId="17" xfId="4" applyNumberFormat="1" applyFont="1" applyFill="1" applyBorder="1"/>
    <xf numFmtId="3" fontId="29" fillId="0" borderId="18" xfId="4" applyNumberFormat="1" applyFont="1" applyFill="1" applyBorder="1"/>
    <xf numFmtId="0" fontId="29" fillId="10" borderId="19" xfId="0" applyFont="1" applyFill="1" applyBorder="1" applyAlignment="1">
      <alignment vertical="center" wrapText="1"/>
    </xf>
    <xf numFmtId="184" fontId="37" fillId="11" borderId="17" xfId="0" applyNumberFormat="1" applyFont="1" applyFill="1" applyBorder="1"/>
    <xf numFmtId="184" fontId="37" fillId="0" borderId="17" xfId="0" applyNumberFormat="1" applyFont="1" applyBorder="1"/>
    <xf numFmtId="184" fontId="37" fillId="11" borderId="18" xfId="0" applyNumberFormat="1" applyFont="1" applyFill="1" applyBorder="1"/>
    <xf numFmtId="184" fontId="37" fillId="0" borderId="18" xfId="0" applyNumberFormat="1" applyFont="1" applyBorder="1"/>
    <xf numFmtId="0" fontId="29" fillId="10" borderId="10" xfId="0" applyFont="1" applyFill="1" applyBorder="1" applyAlignment="1"/>
    <xf numFmtId="0" fontId="33" fillId="13" borderId="3" xfId="102" applyFont="1" applyFill="1" applyBorder="1" applyAlignment="1">
      <alignment horizontal="center" vertical="top"/>
    </xf>
    <xf numFmtId="0" fontId="33" fillId="13" borderId="18" xfId="102" applyFont="1" applyFill="1" applyBorder="1" applyAlignment="1">
      <alignment horizontal="center" vertical="top"/>
    </xf>
    <xf numFmtId="4" fontId="29" fillId="0" borderId="18" xfId="102" applyNumberFormat="1" applyFont="1" applyFill="1" applyBorder="1" applyAlignment="1">
      <alignment vertical="top"/>
    </xf>
    <xf numFmtId="4" fontId="29" fillId="11" borderId="18" xfId="102" applyNumberFormat="1" applyFont="1" applyFill="1" applyBorder="1" applyAlignment="1">
      <alignment vertical="top"/>
    </xf>
    <xf numFmtId="0" fontId="35" fillId="11" borderId="3" xfId="102" applyFont="1" applyFill="1" applyBorder="1" applyAlignment="1">
      <alignment vertical="top"/>
    </xf>
    <xf numFmtId="0" fontId="35" fillId="0" borderId="3" xfId="102" applyFont="1" applyFill="1" applyBorder="1" applyAlignment="1">
      <alignment vertical="top"/>
    </xf>
    <xf numFmtId="0" fontId="33" fillId="13" borderId="3" xfId="0" applyFont="1" applyFill="1" applyBorder="1" applyAlignment="1">
      <alignment horizontal="center"/>
    </xf>
    <xf numFmtId="0" fontId="33" fillId="13" borderId="18" xfId="0" applyFont="1" applyFill="1" applyBorder="1" applyAlignment="1">
      <alignment horizontal="center"/>
    </xf>
    <xf numFmtId="4" fontId="29" fillId="10" borderId="18" xfId="0" applyNumberFormat="1" applyFont="1" applyFill="1" applyBorder="1"/>
    <xf numFmtId="4" fontId="29" fillId="11" borderId="18" xfId="0" applyNumberFormat="1" applyFont="1" applyFill="1" applyBorder="1"/>
    <xf numFmtId="4" fontId="29" fillId="0" borderId="18" xfId="0" applyNumberFormat="1" applyFont="1" applyBorder="1"/>
    <xf numFmtId="0" fontId="34" fillId="10" borderId="0" xfId="102" applyBorder="1">
      <alignment horizontal="justify" vertical="top"/>
    </xf>
    <xf numFmtId="0" fontId="33" fillId="13" borderId="17" xfId="0" applyFont="1" applyFill="1" applyBorder="1" applyAlignment="1">
      <alignment horizontal="center"/>
    </xf>
    <xf numFmtId="0" fontId="29" fillId="0" borderId="0" xfId="0" applyFont="1"/>
    <xf numFmtId="0" fontId="29" fillId="0" borderId="3" xfId="0" applyFont="1" applyBorder="1"/>
    <xf numFmtId="0" fontId="37" fillId="0" borderId="3" xfId="0" applyFont="1" applyBorder="1"/>
    <xf numFmtId="4" fontId="37" fillId="0" borderId="17" xfId="0" applyNumberFormat="1" applyFont="1" applyBorder="1"/>
    <xf numFmtId="0" fontId="37" fillId="11" borderId="3" xfId="0" applyFont="1" applyFill="1" applyBorder="1"/>
    <xf numFmtId="4" fontId="37" fillId="11" borderId="17" xfId="0" applyNumberFormat="1" applyFont="1" applyFill="1" applyBorder="1"/>
    <xf numFmtId="0" fontId="40" fillId="13" borderId="3" xfId="0" applyFont="1" applyFill="1" applyBorder="1" applyAlignment="1">
      <alignment horizontal="center"/>
    </xf>
    <xf numFmtId="0" fontId="33" fillId="17" borderId="17" xfId="0" applyFont="1" applyFill="1" applyBorder="1" applyAlignment="1">
      <alignment horizontal="center"/>
    </xf>
    <xf numFmtId="0" fontId="33" fillId="17" borderId="18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3" borderId="18" xfId="0" applyFont="1" applyFill="1" applyBorder="1" applyAlignment="1">
      <alignment horizontal="center"/>
    </xf>
    <xf numFmtId="0" fontId="40" fillId="13" borderId="1" xfId="0" applyFont="1" applyFill="1" applyBorder="1"/>
    <xf numFmtId="0" fontId="29" fillId="0" borderId="1" xfId="0" applyFont="1" applyBorder="1"/>
    <xf numFmtId="0" fontId="29" fillId="0" borderId="0" xfId="0" applyFont="1"/>
    <xf numFmtId="0" fontId="35" fillId="11" borderId="1" xfId="0" applyFont="1" applyFill="1" applyBorder="1"/>
    <xf numFmtId="0" fontId="35" fillId="0" borderId="1" xfId="0" applyFont="1" applyBorder="1"/>
    <xf numFmtId="0" fontId="3" fillId="10" borderId="0" xfId="99" applyFill="1" applyBorder="1"/>
    <xf numFmtId="3" fontId="29" fillId="11" borderId="17" xfId="0" applyNumberFormat="1" applyFont="1" applyFill="1" applyBorder="1"/>
    <xf numFmtId="0" fontId="35" fillId="11" borderId="3" xfId="0" applyFont="1" applyFill="1" applyBorder="1"/>
    <xf numFmtId="0" fontId="34" fillId="10" borderId="0" xfId="102" applyFill="1" applyBorder="1">
      <alignment horizontal="justify" vertical="top"/>
    </xf>
    <xf numFmtId="0" fontId="33" fillId="13" borderId="17" xfId="0" applyFont="1" applyFill="1" applyBorder="1" applyAlignment="1">
      <alignment horizontal="center"/>
    </xf>
    <xf numFmtId="0" fontId="33" fillId="13" borderId="3" xfId="0" applyFont="1" applyFill="1" applyBorder="1" applyAlignment="1">
      <alignment horizontal="center"/>
    </xf>
    <xf numFmtId="0" fontId="33" fillId="13" borderId="18" xfId="0" applyFont="1" applyFill="1" applyBorder="1" applyAlignment="1">
      <alignment horizontal="center"/>
    </xf>
    <xf numFmtId="2" fontId="29" fillId="0" borderId="17" xfId="0" applyNumberFormat="1" applyFont="1" applyBorder="1"/>
    <xf numFmtId="0" fontId="29" fillId="10" borderId="0" xfId="0" applyFont="1" applyFill="1" applyBorder="1"/>
    <xf numFmtId="9" fontId="29" fillId="0" borderId="1" xfId="4" applyFont="1" applyBorder="1"/>
    <xf numFmtId="0" fontId="33" fillId="13" borderId="1" xfId="0" applyFont="1" applyFill="1" applyBorder="1" applyAlignment="1">
      <alignment horizontal="center"/>
    </xf>
    <xf numFmtId="10" fontId="29" fillId="11" borderId="1" xfId="4" applyNumberFormat="1" applyFont="1" applyFill="1" applyBorder="1"/>
    <xf numFmtId="10" fontId="29" fillId="0" borderId="1" xfId="4" applyNumberFormat="1" applyFont="1" applyBorder="1"/>
    <xf numFmtId="10" fontId="35" fillId="11" borderId="1" xfId="4" applyNumberFormat="1" applyFont="1" applyFill="1" applyBorder="1"/>
    <xf numFmtId="3" fontId="35" fillId="11" borderId="1" xfId="0" applyNumberFormat="1" applyFont="1" applyFill="1" applyBorder="1"/>
    <xf numFmtId="0" fontId="35" fillId="10" borderId="0" xfId="0" applyFont="1" applyFill="1" applyBorder="1"/>
    <xf numFmtId="9" fontId="29" fillId="10" borderId="0" xfId="4" applyFont="1" applyFill="1" applyBorder="1"/>
    <xf numFmtId="3" fontId="29" fillId="10" borderId="0" xfId="0" applyNumberFormat="1" applyFont="1" applyFill="1" applyBorder="1"/>
    <xf numFmtId="4" fontId="29" fillId="0" borderId="1" xfId="0" applyNumberFormat="1" applyFont="1" applyBorder="1"/>
    <xf numFmtId="4" fontId="29" fillId="11" borderId="1" xfId="0" applyNumberFormat="1" applyFont="1" applyFill="1" applyBorder="1"/>
    <xf numFmtId="0" fontId="33" fillId="13" borderId="0" xfId="0" applyFont="1" applyFill="1" applyBorder="1"/>
    <xf numFmtId="0" fontId="29" fillId="0" borderId="0" xfId="0" applyFont="1" applyFill="1"/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1" fontId="0" fillId="14" borderId="1" xfId="0" applyNumberFormat="1" applyFill="1" applyBorder="1"/>
    <xf numFmtId="0" fontId="28" fillId="10" borderId="0" xfId="103" applyFont="1" applyFill="1" applyBorder="1"/>
    <xf numFmtId="0" fontId="30" fillId="10" borderId="0" xfId="98" applyFill="1">
      <alignment horizontal="center"/>
    </xf>
    <xf numFmtId="0" fontId="29" fillId="0" borderId="0" xfId="0" applyFont="1"/>
    <xf numFmtId="0" fontId="3" fillId="10" borderId="0" xfId="99" applyFill="1"/>
    <xf numFmtId="0" fontId="35" fillId="0" borderId="1" xfId="0" applyFont="1" applyBorder="1"/>
    <xf numFmtId="0" fontId="30" fillId="10" borderId="0" xfId="98" applyFill="1" applyBorder="1">
      <alignment horizontal="center"/>
    </xf>
    <xf numFmtId="0" fontId="32" fillId="10" borderId="0" xfId="101" applyFill="1" applyBorder="1"/>
    <xf numFmtId="0" fontId="3" fillId="10" borderId="0" xfId="99" applyFill="1" applyBorder="1"/>
    <xf numFmtId="0" fontId="35" fillId="11" borderId="1" xfId="0" applyFont="1" applyFill="1" applyBorder="1"/>
    <xf numFmtId="0" fontId="33" fillId="13" borderId="18" xfId="0" applyFont="1" applyFill="1" applyBorder="1" applyAlignment="1">
      <alignment horizontal="center" vertical="center" wrapText="1"/>
    </xf>
    <xf numFmtId="0" fontId="34" fillId="10" borderId="0" xfId="102" applyBorder="1">
      <alignment horizontal="justify" vertical="top"/>
    </xf>
    <xf numFmtId="0" fontId="33" fillId="13" borderId="3" xfId="0" applyFont="1" applyFill="1" applyBorder="1" applyAlignment="1">
      <alignment horizontal="center" vertical="center"/>
    </xf>
    <xf numFmtId="0" fontId="33" fillId="13" borderId="17" xfId="0" applyFont="1" applyFill="1" applyBorder="1" applyAlignment="1">
      <alignment horizontal="center" vertical="center"/>
    </xf>
    <xf numFmtId="0" fontId="33" fillId="13" borderId="17" xfId="0" applyFont="1" applyFill="1" applyBorder="1" applyAlignment="1">
      <alignment horizontal="center" vertical="center" wrapText="1"/>
    </xf>
    <xf numFmtId="0" fontId="34" fillId="10" borderId="0" xfId="102" applyFill="1" applyBorder="1">
      <alignment horizontal="justify" vertical="top"/>
    </xf>
    <xf numFmtId="0" fontId="33" fillId="13" borderId="17" xfId="0" applyFont="1" applyFill="1" applyBorder="1" applyAlignment="1">
      <alignment horizontal="center"/>
    </xf>
    <xf numFmtId="0" fontId="33" fillId="13" borderId="18" xfId="0" applyFont="1" applyFill="1" applyBorder="1" applyAlignment="1">
      <alignment horizontal="center" vertical="center"/>
    </xf>
    <xf numFmtId="10" fontId="29" fillId="11" borderId="17" xfId="4" applyNumberFormat="1" applyFont="1" applyFill="1" applyBorder="1" applyAlignment="1">
      <alignment horizontal="center" vertical="center"/>
    </xf>
    <xf numFmtId="10" fontId="29" fillId="0" borderId="17" xfId="4" applyNumberFormat="1" applyFont="1" applyFill="1" applyBorder="1" applyAlignment="1">
      <alignment horizontal="center" vertical="center"/>
    </xf>
    <xf numFmtId="10" fontId="29" fillId="11" borderId="18" xfId="4" applyNumberFormat="1" applyFont="1" applyFill="1" applyBorder="1" applyAlignment="1">
      <alignment horizontal="center" vertical="center"/>
    </xf>
    <xf numFmtId="10" fontId="29" fillId="0" borderId="18" xfId="4" applyNumberFormat="1" applyFont="1" applyFill="1" applyBorder="1" applyAlignment="1">
      <alignment horizontal="center" vertical="center"/>
    </xf>
    <xf numFmtId="0" fontId="32" fillId="10" borderId="0" xfId="100" applyFill="1" applyBorder="1"/>
    <xf numFmtId="0" fontId="33" fillId="17" borderId="21" xfId="0" applyFont="1" applyFill="1" applyBorder="1" applyAlignment="1">
      <alignment horizontal="center" vertical="center" wrapText="1"/>
    </xf>
    <xf numFmtId="0" fontId="33" fillId="13" borderId="20" xfId="0" applyFont="1" applyFill="1" applyBorder="1" applyAlignment="1">
      <alignment horizontal="center" vertical="center" wrapText="1"/>
    </xf>
    <xf numFmtId="0" fontId="33" fillId="13" borderId="0" xfId="0" applyFont="1" applyFill="1" applyBorder="1" applyAlignment="1">
      <alignment horizontal="center" vertical="center" wrapText="1"/>
    </xf>
    <xf numFmtId="0" fontId="33" fillId="13" borderId="7" xfId="0" applyFont="1" applyFill="1" applyBorder="1" applyAlignment="1">
      <alignment horizontal="center" vertical="center" wrapText="1"/>
    </xf>
    <xf numFmtId="0" fontId="33" fillId="13" borderId="21" xfId="0" applyFont="1" applyFill="1" applyBorder="1" applyAlignment="1">
      <alignment horizontal="center" vertical="center" wrapText="1"/>
    </xf>
    <xf numFmtId="0" fontId="33" fillId="13" borderId="22" xfId="0" applyFont="1" applyFill="1" applyBorder="1" applyAlignment="1">
      <alignment horizontal="center" vertical="center" wrapText="1"/>
    </xf>
    <xf numFmtId="10" fontId="29" fillId="11" borderId="17" xfId="4" applyNumberFormat="1" applyFont="1" applyFill="1" applyBorder="1" applyAlignment="1">
      <alignment horizontal="center"/>
    </xf>
    <xf numFmtId="10" fontId="29" fillId="0" borderId="17" xfId="4" applyNumberFormat="1" applyFont="1" applyBorder="1" applyAlignment="1">
      <alignment horizontal="center"/>
    </xf>
    <xf numFmtId="10" fontId="29" fillId="11" borderId="18" xfId="4" applyNumberFormat="1" applyFont="1" applyFill="1" applyBorder="1" applyAlignment="1">
      <alignment horizontal="center"/>
    </xf>
    <xf numFmtId="10" fontId="29" fillId="0" borderId="18" xfId="4" applyNumberFormat="1" applyFont="1" applyBorder="1" applyAlignment="1">
      <alignment horizontal="center"/>
    </xf>
    <xf numFmtId="0" fontId="38" fillId="11" borderId="3" xfId="0" applyFont="1" applyFill="1" applyBorder="1"/>
    <xf numFmtId="0" fontId="38" fillId="11" borderId="17" xfId="0" applyFont="1" applyFill="1" applyBorder="1"/>
    <xf numFmtId="0" fontId="38" fillId="11" borderId="18" xfId="0" applyFont="1" applyFill="1" applyBorder="1"/>
    <xf numFmtId="0" fontId="32" fillId="10" borderId="0" xfId="101" applyFill="1" applyBorder="1" applyAlignment="1">
      <alignment horizontal="center"/>
    </xf>
    <xf numFmtId="0" fontId="35" fillId="11" borderId="3" xfId="0" applyFont="1" applyFill="1" applyBorder="1"/>
    <xf numFmtId="0" fontId="35" fillId="11" borderId="17" xfId="0" applyFont="1" applyFill="1" applyBorder="1"/>
    <xf numFmtId="0" fontId="35" fillId="11" borderId="18" xfId="0" applyFont="1" applyFill="1" applyBorder="1"/>
    <xf numFmtId="0" fontId="29" fillId="10" borderId="3" xfId="0" applyFont="1" applyFill="1" applyBorder="1"/>
    <xf numFmtId="0" fontId="29" fillId="10" borderId="18" xfId="0" applyFont="1" applyFill="1" applyBorder="1"/>
    <xf numFmtId="0" fontId="32" fillId="10" borderId="0" xfId="101" applyFill="1" applyBorder="1" applyAlignment="1">
      <alignment horizontal="center" vertical="top"/>
    </xf>
    <xf numFmtId="3" fontId="29" fillId="10" borderId="17" xfId="0" applyNumberFormat="1" applyFont="1" applyFill="1" applyBorder="1"/>
    <xf numFmtId="3" fontId="29" fillId="11" borderId="17" xfId="0" applyNumberFormat="1" applyFont="1" applyFill="1" applyBorder="1"/>
    <xf numFmtId="0" fontId="35" fillId="10" borderId="1" xfId="0" applyFont="1" applyFill="1" applyBorder="1"/>
    <xf numFmtId="0" fontId="29" fillId="16" borderId="1" xfId="0" applyFont="1" applyFill="1" applyBorder="1"/>
    <xf numFmtId="0" fontId="33" fillId="12" borderId="3" xfId="0" applyFont="1" applyFill="1" applyBorder="1" applyAlignment="1">
      <alignment horizontal="center" vertical="center"/>
    </xf>
    <xf numFmtId="0" fontId="33" fillId="12" borderId="17" xfId="0" applyFont="1" applyFill="1" applyBorder="1" applyAlignment="1">
      <alignment horizontal="center" vertical="center" wrapText="1"/>
    </xf>
    <xf numFmtId="0" fontId="33" fillId="12" borderId="18" xfId="0" applyFont="1" applyFill="1" applyBorder="1" applyAlignment="1">
      <alignment horizontal="center" vertical="center" wrapText="1"/>
    </xf>
    <xf numFmtId="0" fontId="29" fillId="10" borderId="0" xfId="0" applyFont="1" applyFill="1" applyBorder="1" applyAlignment="1">
      <alignment horizontal="center"/>
    </xf>
    <xf numFmtId="0" fontId="29" fillId="10" borderId="1" xfId="0" applyFont="1" applyFill="1" applyBorder="1"/>
    <xf numFmtId="4" fontId="29" fillId="11" borderId="17" xfId="0" applyNumberFormat="1" applyFont="1" applyFill="1" applyBorder="1" applyAlignment="1"/>
    <xf numFmtId="4" fontId="29" fillId="11" borderId="18" xfId="0" applyNumberFormat="1" applyFont="1" applyFill="1" applyBorder="1" applyAlignment="1"/>
    <xf numFmtId="4" fontId="29" fillId="0" borderId="17" xfId="0" applyNumberFormat="1" applyFont="1" applyBorder="1" applyAlignment="1"/>
    <xf numFmtId="4" fontId="29" fillId="0" borderId="18" xfId="0" applyNumberFormat="1" applyFont="1" applyBorder="1" applyAlignment="1"/>
    <xf numFmtId="0" fontId="33" fillId="13" borderId="18" xfId="0" applyFont="1" applyFill="1" applyBorder="1" applyAlignment="1">
      <alignment horizontal="center"/>
    </xf>
    <xf numFmtId="10" fontId="29" fillId="11" borderId="17" xfId="4" applyNumberFormat="1" applyFont="1" applyFill="1" applyBorder="1"/>
    <xf numFmtId="10" fontId="29" fillId="0" borderId="17" xfId="4" applyNumberFormat="1" applyFont="1" applyBorder="1"/>
    <xf numFmtId="0" fontId="36" fillId="12" borderId="3" xfId="0" applyFont="1" applyFill="1" applyBorder="1" applyAlignment="1">
      <alignment horizontal="center" vertical="center"/>
    </xf>
    <xf numFmtId="0" fontId="32" fillId="10" borderId="0" xfId="100" applyFill="1" applyBorder="1" applyAlignment="1">
      <alignment horizontal="justify" vertical="top"/>
    </xf>
    <xf numFmtId="0" fontId="36" fillId="12" borderId="2" xfId="0" applyFont="1" applyFill="1" applyBorder="1" applyAlignment="1">
      <alignment horizontal="center" vertical="center" wrapText="1"/>
    </xf>
    <xf numFmtId="0" fontId="36" fillId="12" borderId="5" xfId="0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horizontal="center" vertical="center" wrapText="1"/>
    </xf>
    <xf numFmtId="0" fontId="33" fillId="13" borderId="19" xfId="0" applyFont="1" applyFill="1" applyBorder="1" applyAlignment="1">
      <alignment horizontal="center" vertical="center" wrapText="1"/>
    </xf>
    <xf numFmtId="0" fontId="36" fillId="12" borderId="4" xfId="0" applyFont="1" applyFill="1" applyBorder="1" applyAlignment="1">
      <alignment horizontal="center" vertical="center"/>
    </xf>
    <xf numFmtId="0" fontId="36" fillId="12" borderId="17" xfId="0" applyFont="1" applyFill="1" applyBorder="1" applyAlignment="1">
      <alignment horizontal="center" vertical="center" wrapText="1"/>
    </xf>
    <xf numFmtId="0" fontId="36" fillId="12" borderId="18" xfId="0" applyFont="1" applyFill="1" applyBorder="1" applyAlignment="1">
      <alignment horizontal="center" vertical="center" wrapText="1"/>
    </xf>
    <xf numFmtId="4" fontId="37" fillId="11" borderId="17" xfId="0" applyNumberFormat="1" applyFont="1" applyFill="1" applyBorder="1"/>
    <xf numFmtId="4" fontId="37" fillId="0" borderId="17" xfId="0" applyNumberFormat="1" applyFont="1" applyBorder="1"/>
    <xf numFmtId="0" fontId="33" fillId="13" borderId="3" xfId="0" applyFont="1" applyFill="1" applyBorder="1" applyAlignment="1">
      <alignment horizontal="center"/>
    </xf>
    <xf numFmtId="0" fontId="32" fillId="10" borderId="0" xfId="101" applyFill="1" applyBorder="1" applyAlignment="1">
      <alignment horizontal="center" vertical="center" readingOrder="1"/>
    </xf>
    <xf numFmtId="4" fontId="37" fillId="11" borderId="18" xfId="0" applyNumberFormat="1" applyFont="1" applyFill="1" applyBorder="1"/>
    <xf numFmtId="4" fontId="37" fillId="0" borderId="18" xfId="0" applyNumberFormat="1" applyFont="1" applyBorder="1"/>
    <xf numFmtId="0" fontId="35" fillId="11" borderId="1" xfId="0" applyFont="1" applyFill="1" applyBorder="1" applyAlignment="1"/>
    <xf numFmtId="0" fontId="41" fillId="0" borderId="1" xfId="0" applyFont="1" applyBorder="1" applyAlignment="1"/>
    <xf numFmtId="0" fontId="41" fillId="0" borderId="1" xfId="0" applyFont="1" applyBorder="1"/>
    <xf numFmtId="0" fontId="29" fillId="11" borderId="3" xfId="0" applyFont="1" applyFill="1" applyBorder="1"/>
    <xf numFmtId="0" fontId="29" fillId="11" borderId="17" xfId="0" applyFont="1" applyFill="1" applyBorder="1"/>
    <xf numFmtId="0" fontId="29" fillId="0" borderId="3" xfId="0" applyFont="1" applyBorder="1"/>
    <xf numFmtId="0" fontId="29" fillId="0" borderId="17" xfId="0" applyFont="1" applyBorder="1"/>
    <xf numFmtId="0" fontId="35" fillId="0" borderId="1" xfId="0" applyFont="1" applyBorder="1" applyAlignment="1">
      <alignment wrapText="1"/>
    </xf>
    <xf numFmtId="0" fontId="35" fillId="11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1" fontId="0" fillId="14" borderId="1" xfId="0" applyNumberFormat="1" applyFill="1" applyBorder="1"/>
  </cellXfs>
  <cellStyles count="105">
    <cellStyle name="_FEDEMPACÍFICO" xfId="9"/>
    <cellStyle name="Cabecera 1" xfId="10"/>
    <cellStyle name="Cabecera 2" xfId="11"/>
    <cellStyle name="Categoría del Piloto de Datos" xfId="12"/>
    <cellStyle name="Comma 2" xfId="3"/>
    <cellStyle name="Comma 3" xfId="5"/>
    <cellStyle name="Comma0" xfId="13"/>
    <cellStyle name="Currency 2" xfId="14"/>
    <cellStyle name="Currency0" xfId="15"/>
    <cellStyle name="Date" xfId="16"/>
    <cellStyle name="Encabezado 4" xfId="101" builtinId="19" customBuiltin="1"/>
    <cellStyle name="Estilo 1" xfId="17"/>
    <cellStyle name="Euro" xfId="18"/>
    <cellStyle name="Euro 2" xfId="19"/>
    <cellStyle name="Euro 3" xfId="20"/>
    <cellStyle name="Euro 4" xfId="21"/>
    <cellStyle name="Euro 5" xfId="97"/>
    <cellStyle name="Fecha" xfId="22"/>
    <cellStyle name="Fijo" xfId="23"/>
    <cellStyle name="Fixed" xfId="24"/>
    <cellStyle name="Heading 1 2" xfId="25"/>
    <cellStyle name="Heading 2 2" xfId="26"/>
    <cellStyle name="Heading1" xfId="27"/>
    <cellStyle name="Heading2" xfId="28"/>
    <cellStyle name="Hipervínculo 2" xfId="29"/>
    <cellStyle name="Hipervínculo 3" xfId="30"/>
    <cellStyle name="Millares 10" xfId="31"/>
    <cellStyle name="Millares 2" xfId="7"/>
    <cellStyle name="Millares 2 10" xfId="32"/>
    <cellStyle name="Millares 2 2" xfId="33"/>
    <cellStyle name="Millares 2 2 2" xfId="34"/>
    <cellStyle name="Millares 2 2 2 2" xfId="35"/>
    <cellStyle name="Millares 2 2 2 2 2" xfId="36"/>
    <cellStyle name="Millares 2 2 2 2 2 2" xfId="37"/>
    <cellStyle name="Millares 2 2 2 2 3" xfId="38"/>
    <cellStyle name="Millares 2 2 2 2 4" xfId="39"/>
    <cellStyle name="Millares 2 2 2 3" xfId="40"/>
    <cellStyle name="Millares 2 2 2 3 2" xfId="41"/>
    <cellStyle name="Millares 2 2 2 4" xfId="42"/>
    <cellStyle name="Millares 2 2 3" xfId="43"/>
    <cellStyle name="Millares 2 2 4" xfId="44"/>
    <cellStyle name="Millares 2 2 5" xfId="45"/>
    <cellStyle name="Millares 2 2 5 2" xfId="46"/>
    <cellStyle name="Millares 2 2 6" xfId="47"/>
    <cellStyle name="Millares 2 2 7" xfId="48"/>
    <cellStyle name="Millares 2 3" xfId="49"/>
    <cellStyle name="Millares 2 4" xfId="50"/>
    <cellStyle name="Millares 2 5" xfId="51"/>
    <cellStyle name="Millares 2 6" xfId="52"/>
    <cellStyle name="Millares 2 7" xfId="53"/>
    <cellStyle name="Millares 2 8" xfId="54"/>
    <cellStyle name="Millares 2 9" xfId="55"/>
    <cellStyle name="Millares 3" xfId="56"/>
    <cellStyle name="Millares 32" xfId="57"/>
    <cellStyle name="Millares 4" xfId="58"/>
    <cellStyle name="Millares 4 2" xfId="59"/>
    <cellStyle name="Millares 5" xfId="60"/>
    <cellStyle name="Millares 6" xfId="61"/>
    <cellStyle name="Monetario" xfId="62"/>
    <cellStyle name="Monetario0" xfId="63"/>
    <cellStyle name="Normal" xfId="0" builtinId="0"/>
    <cellStyle name="Normal 15" xfId="64"/>
    <cellStyle name="Normal 2" xfId="1"/>
    <cellStyle name="Normal 2 2" xfId="2"/>
    <cellStyle name="Normal 20 220" xfId="65"/>
    <cellStyle name="Normal 3" xfId="66"/>
    <cellStyle name="Normal 33" xfId="67"/>
    <cellStyle name="Normal 36" xfId="68"/>
    <cellStyle name="Normal 4" xfId="69"/>
    <cellStyle name="Normal 44" xfId="70"/>
    <cellStyle name="Normal 5" xfId="71"/>
    <cellStyle name="Normal 5 2" xfId="72"/>
    <cellStyle name="Normal 9" xfId="73"/>
    <cellStyle name="Notas" xfId="102" builtinId="10" customBuiltin="1"/>
    <cellStyle name="Percent 2" xfId="74"/>
    <cellStyle name="Piloto de Datos Ángulo" xfId="75"/>
    <cellStyle name="Piloto de Datos Campo" xfId="76"/>
    <cellStyle name="Piloto de Datos Resultado" xfId="77"/>
    <cellStyle name="Piloto de Datos Título" xfId="78"/>
    <cellStyle name="Piloto de Datos Valor" xfId="79"/>
    <cellStyle name="Porcentaje" xfId="4" builtinId="5"/>
    <cellStyle name="Porcentaje 2" xfId="8"/>
    <cellStyle name="Porcentual 2" xfId="6"/>
    <cellStyle name="Porcentual 2 2" xfId="80"/>
    <cellStyle name="Porcentual 2 3" xfId="81"/>
    <cellStyle name="Porcentual 3" xfId="82"/>
    <cellStyle name="Punto" xfId="83"/>
    <cellStyle name="Punto0" xfId="84"/>
    <cellStyle name="Resumen" xfId="85"/>
    <cellStyle name="Subtitulo" xfId="104"/>
    <cellStyle name="Text" xfId="86"/>
    <cellStyle name="Texto explicativo" xfId="103" builtinId="53"/>
    <cellStyle name="Título 1" xfId="98" builtinId="16" customBuiltin="1"/>
    <cellStyle name="Título 2" xfId="99" builtinId="17" customBuiltin="1"/>
    <cellStyle name="Título 3" xfId="100" builtinId="18" customBuiltin="1"/>
    <cellStyle name="ДАТА" xfId="87"/>
    <cellStyle name="ДЕНЕЖНЫЙ_BOPENGC" xfId="88"/>
    <cellStyle name="ЗАГОЛОВОК1" xfId="89"/>
    <cellStyle name="ЗАГОЛОВОК2" xfId="90"/>
    <cellStyle name="ИТОГОВЫЙ" xfId="91"/>
    <cellStyle name="Обычный_BOPENGC" xfId="92"/>
    <cellStyle name="ПРОЦЕНТНЫЙ_BOPENGC" xfId="93"/>
    <cellStyle name="ТЕКСТ" xfId="94"/>
    <cellStyle name="ФИКСИРОВАННЫЙ" xfId="95"/>
    <cellStyle name="ФИНАНСОВЫЙ_BOPENGC" xfId="96"/>
  </cellStyles>
  <dxfs count="13"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'01'!$D$19:$D$20</c:f>
              <c:strCache>
                <c:ptCount val="1"/>
                <c:pt idx="0">
                  <c:v>Urbanos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'01'!$B$21:$B$32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'01'!$D$21:$D$32</c:f>
              <c:numCache>
                <c:formatCode>General</c:formatCode>
                <c:ptCount val="12"/>
                <c:pt idx="0">
                  <c:v>2560</c:v>
                </c:pt>
                <c:pt idx="1">
                  <c:v>2560</c:v>
                </c:pt>
                <c:pt idx="2">
                  <c:v>2633</c:v>
                </c:pt>
                <c:pt idx="3">
                  <c:v>2633</c:v>
                </c:pt>
                <c:pt idx="4">
                  <c:v>2775</c:v>
                </c:pt>
                <c:pt idx="5">
                  <c:v>2775</c:v>
                </c:pt>
                <c:pt idx="6">
                  <c:v>2775</c:v>
                </c:pt>
                <c:pt idx="7">
                  <c:v>0</c:v>
                </c:pt>
                <c:pt idx="8">
                  <c:v>0</c:v>
                </c:pt>
                <c:pt idx="9">
                  <c:v>3658</c:v>
                </c:pt>
                <c:pt idx="10">
                  <c:v>0</c:v>
                </c:pt>
                <c:pt idx="11">
                  <c:v>3579</c:v>
                </c:pt>
              </c:numCache>
            </c:numRef>
          </c:val>
        </c:ser>
        <c:ser>
          <c:idx val="2"/>
          <c:order val="2"/>
          <c:tx>
            <c:strRef>
              <c:f>'01'!$E$19:$E$20</c:f>
              <c:strCache>
                <c:ptCount val="1"/>
                <c:pt idx="0">
                  <c:v>Rurales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numRef>
              <c:f>'01'!$B$21:$B$32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'01'!$E$21:$E$32</c:f>
              <c:numCache>
                <c:formatCode>General</c:formatCode>
                <c:ptCount val="12"/>
                <c:pt idx="0">
                  <c:v>828</c:v>
                </c:pt>
                <c:pt idx="1">
                  <c:v>832</c:v>
                </c:pt>
                <c:pt idx="2">
                  <c:v>1405</c:v>
                </c:pt>
                <c:pt idx="3">
                  <c:v>1406</c:v>
                </c:pt>
                <c:pt idx="4">
                  <c:v>1552</c:v>
                </c:pt>
                <c:pt idx="5">
                  <c:v>1551</c:v>
                </c:pt>
                <c:pt idx="6">
                  <c:v>1551</c:v>
                </c:pt>
                <c:pt idx="7">
                  <c:v>0</c:v>
                </c:pt>
                <c:pt idx="8">
                  <c:v>0</c:v>
                </c:pt>
                <c:pt idx="9">
                  <c:v>1609</c:v>
                </c:pt>
                <c:pt idx="10">
                  <c:v>0</c:v>
                </c:pt>
                <c:pt idx="11">
                  <c:v>1521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870848"/>
        <c:axId val="211872768"/>
      </c:barChart>
      <c:lineChart>
        <c:grouping val="standard"/>
        <c:varyColors val="0"/>
        <c:ser>
          <c:idx val="0"/>
          <c:order val="0"/>
          <c:tx>
            <c:strRef>
              <c:f>'01'!$C$19:$C$20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trendline>
            <c:name>Tendencia Total Predios</c:name>
            <c:spPr>
              <a:ln w="19050">
                <a:solidFill>
                  <a:srgbClr val="002060"/>
                </a:solidFill>
                <a:prstDash val="sysDash"/>
              </a:ln>
            </c:spPr>
            <c:trendlineType val="linear"/>
            <c:dispRSqr val="1"/>
            <c:dispEq val="1"/>
            <c:trendlineLbl>
              <c:layout>
                <c:manualLayout>
                  <c:x val="-0.1086008248968879"/>
                  <c:y val="-0.106488517060367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900"/>
                  </a:pPr>
                  <a:endParaRPr lang="es-CO"/>
                </a:p>
              </c:txPr>
            </c:trendlineLbl>
          </c:trendline>
          <c:cat>
            <c:numRef>
              <c:f>'01'!$B$21:$B$32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'01'!$C$21:$C$32</c:f>
              <c:numCache>
                <c:formatCode>General</c:formatCode>
                <c:ptCount val="12"/>
                <c:pt idx="0">
                  <c:v>3388</c:v>
                </c:pt>
                <c:pt idx="1">
                  <c:v>3392</c:v>
                </c:pt>
                <c:pt idx="2">
                  <c:v>4038</c:v>
                </c:pt>
                <c:pt idx="3">
                  <c:v>4039</c:v>
                </c:pt>
                <c:pt idx="4">
                  <c:v>4327</c:v>
                </c:pt>
                <c:pt idx="5">
                  <c:v>4326</c:v>
                </c:pt>
                <c:pt idx="6">
                  <c:v>4326</c:v>
                </c:pt>
                <c:pt idx="7">
                  <c:v>0</c:v>
                </c:pt>
                <c:pt idx="8">
                  <c:v>0</c:v>
                </c:pt>
                <c:pt idx="9">
                  <c:v>5267</c:v>
                </c:pt>
                <c:pt idx="10">
                  <c:v>0</c:v>
                </c:pt>
                <c:pt idx="11">
                  <c:v>5100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70848"/>
        <c:axId val="211872768"/>
      </c:lineChart>
      <c:catAx>
        <c:axId val="21187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872768"/>
        <c:crosses val="autoZero"/>
        <c:auto val="1"/>
        <c:lblAlgn val="ctr"/>
        <c:lblOffset val="100"/>
        <c:noMultiLvlLbl val="0"/>
      </c:catAx>
      <c:valAx>
        <c:axId val="2118727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Número de Predios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870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'03'!$C$65</c:f>
              <c:strCache>
                <c:ptCount val="1"/>
                <c:pt idx="0">
                  <c:v>Gastos Totales</c:v>
                </c:pt>
              </c:strCache>
            </c:strRef>
          </c:tx>
          <c:marker>
            <c:symbol val="none"/>
          </c:marker>
          <c:xVal>
            <c:numRef>
              <c:f>'03'!$B$66:$B$78</c:f>
              <c:numCache>
                <c:formatCode>General</c:formatCode>
                <c:ptCount val="13"/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xVal>
          <c:yVal>
            <c:numRef>
              <c:f>'03'!$C$66:$C$78</c:f>
              <c:numCache>
                <c:formatCode>"$"\ #,##0.00</c:formatCode>
                <c:ptCount val="13"/>
                <c:pt idx="1">
                  <c:v>0</c:v>
                </c:pt>
                <c:pt idx="2">
                  <c:v>1510.199951171875</c:v>
                </c:pt>
                <c:pt idx="3">
                  <c:v>0</c:v>
                </c:pt>
                <c:pt idx="4">
                  <c:v>4576.97021484375</c:v>
                </c:pt>
                <c:pt idx="5">
                  <c:v>5116.740234375</c:v>
                </c:pt>
                <c:pt idx="6">
                  <c:v>3984.06005859375</c:v>
                </c:pt>
                <c:pt idx="7">
                  <c:v>8088.2099609375</c:v>
                </c:pt>
                <c:pt idx="8">
                  <c:v>6291.77001953125</c:v>
                </c:pt>
                <c:pt idx="9">
                  <c:v>11599.9501953125</c:v>
                </c:pt>
                <c:pt idx="10">
                  <c:v>2118.47998046875</c:v>
                </c:pt>
                <c:pt idx="11">
                  <c:v>21882.619140625</c:v>
                </c:pt>
                <c:pt idx="12">
                  <c:v>22155.98046875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'03'!$D$65</c:f>
              <c:strCache>
                <c:ptCount val="1"/>
                <c:pt idx="0">
                  <c:v>Gastos Corrientes</c:v>
                </c:pt>
              </c:strCache>
            </c:strRef>
          </c:tx>
          <c:marker>
            <c:symbol val="none"/>
          </c:marker>
          <c:xVal>
            <c:numRef>
              <c:f>'03'!$B$66:$B$78</c:f>
              <c:numCache>
                <c:formatCode>General</c:formatCode>
                <c:ptCount val="13"/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xVal>
          <c:yVal>
            <c:numRef>
              <c:f>'03'!$D$66:$D$78</c:f>
              <c:numCache>
                <c:formatCode>"$"\ #,##0.00</c:formatCode>
                <c:ptCount val="13"/>
                <c:pt idx="1">
                  <c:v>0</c:v>
                </c:pt>
                <c:pt idx="2">
                  <c:v>283.64999389648437</c:v>
                </c:pt>
                <c:pt idx="3">
                  <c:v>0</c:v>
                </c:pt>
                <c:pt idx="4">
                  <c:v>1059.3900146484375</c:v>
                </c:pt>
                <c:pt idx="5">
                  <c:v>930.46002197265625</c:v>
                </c:pt>
                <c:pt idx="6">
                  <c:v>483.83999633789062</c:v>
                </c:pt>
                <c:pt idx="7">
                  <c:v>1450.0799560546875</c:v>
                </c:pt>
                <c:pt idx="8">
                  <c:v>1956.6199951171875</c:v>
                </c:pt>
                <c:pt idx="9">
                  <c:v>1959.1400146484375</c:v>
                </c:pt>
                <c:pt idx="10">
                  <c:v>2118.47998046875</c:v>
                </c:pt>
                <c:pt idx="11">
                  <c:v>1884.8299560546875</c:v>
                </c:pt>
                <c:pt idx="12">
                  <c:v>2501.43994140625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04448"/>
        <c:axId val="178505984"/>
      </c:scatterChart>
      <c:valAx>
        <c:axId val="178504448"/>
        <c:scaling>
          <c:orientation val="minMax"/>
          <c:max val="2011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CO"/>
          </a:p>
        </c:txPr>
        <c:crossAx val="178505984"/>
        <c:crosses val="autoZero"/>
        <c:crossBetween val="midCat"/>
        <c:majorUnit val="1"/>
      </c:valAx>
      <c:valAx>
        <c:axId val="178505984"/>
        <c:scaling>
          <c:orientation val="minMax"/>
          <c:min val="0"/>
        </c:scaling>
        <c:delete val="0"/>
        <c:axPos val="l"/>
        <c:majorGridlines/>
        <c:numFmt formatCode="&quot;$&quot;\ #,##0.0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50444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'03'!$D$30:$D$31</c:f>
              <c:strCache>
                <c:ptCount val="1"/>
                <c:pt idx="0">
                  <c:v>Impuesto Predial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'03'!$D$32:$D$43</c:f>
              <c:numCache>
                <c:formatCode>"$"\ #,##0.00</c:formatCode>
                <c:ptCount val="12"/>
                <c:pt idx="0">
                  <c:v>0</c:v>
                </c:pt>
                <c:pt idx="1">
                  <c:v>33.380001068115234</c:v>
                </c:pt>
                <c:pt idx="2">
                  <c:v>0</c:v>
                </c:pt>
                <c:pt idx="3">
                  <c:v>20.200000762939453</c:v>
                </c:pt>
                <c:pt idx="4">
                  <c:v>25.450000762939453</c:v>
                </c:pt>
                <c:pt idx="5">
                  <c:v>17.780000686645508</c:v>
                </c:pt>
                <c:pt idx="6">
                  <c:v>82.949996948242188</c:v>
                </c:pt>
                <c:pt idx="7">
                  <c:v>111.5</c:v>
                </c:pt>
                <c:pt idx="8">
                  <c:v>131.19999694824219</c:v>
                </c:pt>
                <c:pt idx="9">
                  <c:v>191.77999877929687</c:v>
                </c:pt>
                <c:pt idx="10">
                  <c:v>115.80999755859375</c:v>
                </c:pt>
                <c:pt idx="11">
                  <c:v>88.160003662109375</c:v>
                </c:pt>
              </c:numCache>
            </c:numRef>
          </c:val>
        </c:ser>
        <c:ser>
          <c:idx val="1"/>
          <c:order val="1"/>
          <c:tx>
            <c:strRef>
              <c:f>'03'!$E$30:$E$31</c:f>
              <c:strCache>
                <c:ptCount val="1"/>
                <c:pt idx="0">
                  <c:v>Industria Y Comercio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'03'!$E$32:$E$43</c:f>
              <c:numCache>
                <c:formatCode>"$"\ #,##0.00</c:formatCode>
                <c:ptCount val="12"/>
                <c:pt idx="0">
                  <c:v>0</c:v>
                </c:pt>
                <c:pt idx="1">
                  <c:v>30.212</c:v>
                </c:pt>
                <c:pt idx="2">
                  <c:v>0</c:v>
                </c:pt>
                <c:pt idx="3">
                  <c:v>16.713000000000001</c:v>
                </c:pt>
                <c:pt idx="4">
                  <c:v>42.113999999999997</c:v>
                </c:pt>
                <c:pt idx="5">
                  <c:v>24.184999999999999</c:v>
                </c:pt>
                <c:pt idx="6">
                  <c:v>87.516000000000005</c:v>
                </c:pt>
                <c:pt idx="7">
                  <c:v>136.97399999999999</c:v>
                </c:pt>
                <c:pt idx="8">
                  <c:v>219.64500000000001</c:v>
                </c:pt>
                <c:pt idx="9">
                  <c:v>252.434</c:v>
                </c:pt>
                <c:pt idx="10">
                  <c:v>281.15600000000001</c:v>
                </c:pt>
                <c:pt idx="11">
                  <c:v>230.71799999999999</c:v>
                </c:pt>
              </c:numCache>
            </c:numRef>
          </c:val>
        </c:ser>
        <c:ser>
          <c:idx val="2"/>
          <c:order val="2"/>
          <c:tx>
            <c:strRef>
              <c:f>'03'!$F$30:$F$31</c:f>
              <c:strCache>
                <c:ptCount val="1"/>
                <c:pt idx="0">
                  <c:v>Sobre tasa a la Gasolina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'03'!$F$32:$F$43</c:f>
              <c:numCache>
                <c:formatCode>"$"\ #,##0.00</c:formatCode>
                <c:ptCount val="12"/>
                <c:pt idx="0">
                  <c:v>0</c:v>
                </c:pt>
                <c:pt idx="1">
                  <c:v>136.06299999999999</c:v>
                </c:pt>
                <c:pt idx="2">
                  <c:v>0</c:v>
                </c:pt>
                <c:pt idx="3">
                  <c:v>425.03300000000002</c:v>
                </c:pt>
                <c:pt idx="4">
                  <c:v>856.572</c:v>
                </c:pt>
                <c:pt idx="5">
                  <c:v>909.94</c:v>
                </c:pt>
                <c:pt idx="6">
                  <c:v>1488.146</c:v>
                </c:pt>
                <c:pt idx="7">
                  <c:v>761.19600000000003</c:v>
                </c:pt>
                <c:pt idx="8">
                  <c:v>631.32100000000003</c:v>
                </c:pt>
                <c:pt idx="9">
                  <c:v>649.34699999999998</c:v>
                </c:pt>
                <c:pt idx="10">
                  <c:v>563.86800000000005</c:v>
                </c:pt>
                <c:pt idx="11">
                  <c:v>711.63199999999995</c:v>
                </c:pt>
              </c:numCache>
            </c:numRef>
          </c:val>
        </c:ser>
        <c:ser>
          <c:idx val="3"/>
          <c:order val="3"/>
          <c:tx>
            <c:strRef>
              <c:f>'03'!$G$30:$G$31</c:f>
              <c:strCache>
                <c:ptCount val="1"/>
                <c:pt idx="0">
                  <c:v>Otros Impuestos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'03'!$G$32:$G$43</c:f>
              <c:numCache>
                <c:formatCode>"$"\ #,##0.00</c:formatCode>
                <c:ptCount val="12"/>
                <c:pt idx="0">
                  <c:v>0</c:v>
                </c:pt>
                <c:pt idx="1">
                  <c:v>10.844000000000023</c:v>
                </c:pt>
                <c:pt idx="2">
                  <c:v>0</c:v>
                </c:pt>
                <c:pt idx="3">
                  <c:v>1.9990999999999985</c:v>
                </c:pt>
                <c:pt idx="4">
                  <c:v>28.759000000000015</c:v>
                </c:pt>
                <c:pt idx="5">
                  <c:v>15.344999999999912</c:v>
                </c:pt>
                <c:pt idx="6">
                  <c:v>99.655000000000001</c:v>
                </c:pt>
                <c:pt idx="7">
                  <c:v>117.62400000000002</c:v>
                </c:pt>
                <c:pt idx="8">
                  <c:v>165.56100000000001</c:v>
                </c:pt>
                <c:pt idx="9">
                  <c:v>484.72500000000002</c:v>
                </c:pt>
                <c:pt idx="10">
                  <c:v>229.214</c:v>
                </c:pt>
                <c:pt idx="11">
                  <c:v>301.93299999999999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562560"/>
        <c:axId val="178564096"/>
      </c:barChart>
      <c:lineChart>
        <c:grouping val="standard"/>
        <c:varyColors val="0"/>
        <c:ser>
          <c:idx val="4"/>
          <c:order val="4"/>
          <c:tx>
            <c:strRef>
              <c:f>'03'!$C$30:$C$31</c:f>
              <c:strCache>
                <c:ptCount val="1"/>
                <c:pt idx="0">
                  <c:v>Ingresos Tributarios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'03'!$C$32:$C$43</c:f>
              <c:numCache>
                <c:formatCode>"$"\ #,##0.00</c:formatCode>
                <c:ptCount val="12"/>
                <c:pt idx="0">
                  <c:v>0</c:v>
                </c:pt>
                <c:pt idx="1">
                  <c:v>210.5</c:v>
                </c:pt>
                <c:pt idx="2">
                  <c:v>0</c:v>
                </c:pt>
                <c:pt idx="3">
                  <c:v>463.94000244140625</c:v>
                </c:pt>
                <c:pt idx="4">
                  <c:v>952.9000244140625</c:v>
                </c:pt>
                <c:pt idx="5">
                  <c:v>967.25</c:v>
                </c:pt>
                <c:pt idx="6">
                  <c:v>1758.260009765625</c:v>
                </c:pt>
                <c:pt idx="7">
                  <c:v>1127.300048828125</c:v>
                </c:pt>
                <c:pt idx="8">
                  <c:v>1147.72998046875</c:v>
                </c:pt>
                <c:pt idx="9">
                  <c:v>1578.2900390625</c:v>
                </c:pt>
                <c:pt idx="10">
                  <c:v>1190.050048828125</c:v>
                </c:pt>
                <c:pt idx="11">
                  <c:v>1332.43994140625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62560"/>
        <c:axId val="178564096"/>
      </c:lineChart>
      <c:catAx>
        <c:axId val="17856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564096"/>
        <c:crosses val="autoZero"/>
        <c:auto val="1"/>
        <c:lblAlgn val="ctr"/>
        <c:lblOffset val="100"/>
        <c:noMultiLvlLbl val="0"/>
      </c:catAx>
      <c:valAx>
        <c:axId val="178564096"/>
        <c:scaling>
          <c:orientation val="minMax"/>
        </c:scaling>
        <c:delete val="0"/>
        <c:axPos val="l"/>
        <c:majorGridlines/>
        <c:numFmt formatCode="&quot;$&quot;\ #,##0.0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562560"/>
        <c:crosses val="autoZero"/>
        <c:crossBetween val="between"/>
      </c:valAx>
    </c:plotArea>
    <c:legend>
      <c:legendPos val="b"/>
      <c:overlay val="0"/>
    </c:legend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'03'!$C$102</c:f>
              <c:strCache>
                <c:ptCount val="1"/>
                <c:pt idx="0">
                  <c:v> (Millones de Pesos)</c:v>
                </c:pt>
              </c:strCache>
            </c:strRef>
          </c:tx>
          <c:marker>
            <c:symbol val="none"/>
          </c:marker>
          <c:xVal>
            <c:numRef>
              <c:f>'03'!$B$103:$B$115</c:f>
              <c:numCache>
                <c:formatCode>General</c:formatCode>
                <c:ptCount val="13"/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</c:numCache>
            </c:numRef>
          </c:xVal>
          <c:yVal>
            <c:numRef>
              <c:f>'03'!$C$103:$C$115</c:f>
              <c:numCache>
                <c:formatCode>"$"\ #,##0.00</c:formatCode>
                <c:ptCount val="13"/>
                <c:pt idx="1">
                  <c:v>0</c:v>
                </c:pt>
                <c:pt idx="2">
                  <c:v>350.8800048828125</c:v>
                </c:pt>
                <c:pt idx="3">
                  <c:v>0</c:v>
                </c:pt>
                <c:pt idx="4">
                  <c:v>1297.6099853515625</c:v>
                </c:pt>
                <c:pt idx="5">
                  <c:v>1947.3199462890625</c:v>
                </c:pt>
                <c:pt idx="6">
                  <c:v>1279.77001953125</c:v>
                </c:pt>
                <c:pt idx="7">
                  <c:v>3281.3701171875</c:v>
                </c:pt>
                <c:pt idx="8">
                  <c:v>302.1099853515625</c:v>
                </c:pt>
                <c:pt idx="9">
                  <c:v>3213.89990234375</c:v>
                </c:pt>
                <c:pt idx="10">
                  <c:v>0</c:v>
                </c:pt>
                <c:pt idx="11">
                  <c:v>14277.75</c:v>
                </c:pt>
                <c:pt idx="12">
                  <c:v>9779.91015625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80096"/>
        <c:axId val="178717056"/>
      </c:scatterChart>
      <c:valAx>
        <c:axId val="178580096"/>
        <c:scaling>
          <c:orientation val="minMax"/>
          <c:max val="2011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crossAx val="178717056"/>
        <c:crosses val="autoZero"/>
        <c:crossBetween val="midCat"/>
        <c:majorUnit val="1"/>
      </c:valAx>
      <c:valAx>
        <c:axId val="178717056"/>
        <c:scaling>
          <c:orientation val="minMax"/>
        </c:scaling>
        <c:delete val="0"/>
        <c:axPos val="l"/>
        <c:majorGridlines/>
        <c:numFmt formatCode="&quot;$&quot;\ #,##0.00" sourceLinked="0"/>
        <c:majorTickMark val="out"/>
        <c:minorTickMark val="none"/>
        <c:tickLblPos val="nextTo"/>
        <c:crossAx val="17858009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'03'!$C$144</c:f>
              <c:strCache>
                <c:ptCount val="1"/>
                <c:pt idx="0">
                  <c:v>Indice de Desempeño Fiscal</c:v>
                </c:pt>
              </c:strCache>
            </c:strRef>
          </c:tx>
          <c:marker>
            <c:symbol val="none"/>
          </c:marker>
          <c:xVal>
            <c:numRef>
              <c:f>'03'!$B$145:$B$156</c:f>
              <c:numCache>
                <c:formatCode>General</c:formatCode>
                <c:ptCount val="12"/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</c:numCache>
            </c:numRef>
          </c:xVal>
          <c:yVal>
            <c:numRef>
              <c:f>'03'!$C$145:$C$156</c:f>
              <c:numCache>
                <c:formatCode>0.00</c:formatCode>
                <c:ptCount val="12"/>
                <c:pt idx="1">
                  <c:v>0</c:v>
                </c:pt>
                <c:pt idx="2">
                  <c:v>58.900001525878906</c:v>
                </c:pt>
                <c:pt idx="3">
                  <c:v>0</c:v>
                </c:pt>
                <c:pt idx="4">
                  <c:v>46.830001831054687</c:v>
                </c:pt>
                <c:pt idx="5">
                  <c:v>66.30999755859375</c:v>
                </c:pt>
                <c:pt idx="6">
                  <c:v>69.360000610351563</c:v>
                </c:pt>
                <c:pt idx="7">
                  <c:v>63.75</c:v>
                </c:pt>
                <c:pt idx="8">
                  <c:v>52.669998168945313</c:v>
                </c:pt>
                <c:pt idx="9">
                  <c:v>62.950000762939453</c:v>
                </c:pt>
                <c:pt idx="10">
                  <c:v>47.970001220703125</c:v>
                </c:pt>
                <c:pt idx="11">
                  <c:v>67.510002136230469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36512"/>
        <c:axId val="178746880"/>
      </c:scatterChart>
      <c:valAx>
        <c:axId val="178736512"/>
        <c:scaling>
          <c:orientation val="minMax"/>
          <c:max val="2010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746880"/>
        <c:crosses val="autoZero"/>
        <c:crossBetween val="midCat"/>
        <c:majorUnit val="1"/>
      </c:valAx>
      <c:valAx>
        <c:axId val="178746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Indice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73651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'03'!$B$85:$B$96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'03'!$C$85:$C$96</c:f>
              <c:numCache>
                <c:formatCode>#,##0.00</c:formatCode>
                <c:ptCount val="12"/>
                <c:pt idx="0">
                  <c:v>0</c:v>
                </c:pt>
                <c:pt idx="1">
                  <c:v>267.6099853515625</c:v>
                </c:pt>
                <c:pt idx="2">
                  <c:v>0</c:v>
                </c:pt>
                <c:pt idx="3">
                  <c:v>-171.21000671386719</c:v>
                </c:pt>
                <c:pt idx="4">
                  <c:v>1878.050048828125</c:v>
                </c:pt>
                <c:pt idx="5">
                  <c:v>1071.0899658203125</c:v>
                </c:pt>
                <c:pt idx="6">
                  <c:v>1101.8599853515625</c:v>
                </c:pt>
                <c:pt idx="7">
                  <c:v>18.389999389648438</c:v>
                </c:pt>
                <c:pt idx="8">
                  <c:v>1262.7099609375</c:v>
                </c:pt>
                <c:pt idx="9">
                  <c:v>1861.47998046875</c:v>
                </c:pt>
                <c:pt idx="10">
                  <c:v>2007.72998046875</c:v>
                </c:pt>
                <c:pt idx="11">
                  <c:v>1607.7900390625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75168"/>
        <c:axId val="178777088"/>
      </c:scatterChart>
      <c:valAx>
        <c:axId val="178775168"/>
        <c:scaling>
          <c:orientation val="minMax"/>
          <c:max val="2011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CO"/>
          </a:p>
        </c:txPr>
        <c:crossAx val="178777088"/>
        <c:crosses val="autoZero"/>
        <c:crossBetween val="midCat"/>
        <c:majorUnit val="1"/>
      </c:valAx>
      <c:valAx>
        <c:axId val="178777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Deficit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7751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'03'!$B$127:$B$138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'03'!$C$127:$C$138</c:f>
              <c:numCache>
                <c:formatCode>#,##0.00</c:formatCode>
                <c:ptCount val="12"/>
                <c:pt idx="0">
                  <c:v>0</c:v>
                </c:pt>
                <c:pt idx="1">
                  <c:v>2436.77001953125</c:v>
                </c:pt>
                <c:pt idx="2">
                  <c:v>0</c:v>
                </c:pt>
                <c:pt idx="3">
                  <c:v>414.51998901367187</c:v>
                </c:pt>
                <c:pt idx="4">
                  <c:v>851.84002685546875</c:v>
                </c:pt>
                <c:pt idx="5">
                  <c:v>59.779998779296875</c:v>
                </c:pt>
                <c:pt idx="6">
                  <c:v>209.1199951171875</c:v>
                </c:pt>
                <c:pt idx="7">
                  <c:v>3754.7900390625</c:v>
                </c:pt>
                <c:pt idx="8">
                  <c:v>945.3699951171875</c:v>
                </c:pt>
                <c:pt idx="9">
                  <c:v>16381.3896484375</c:v>
                </c:pt>
                <c:pt idx="10">
                  <c:v>-2714.4599609375</c:v>
                </c:pt>
                <c:pt idx="11">
                  <c:v>-706.6400146484375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88992"/>
        <c:axId val="178811648"/>
      </c:scatterChart>
      <c:valAx>
        <c:axId val="178788992"/>
        <c:scaling>
          <c:orientation val="minMax"/>
          <c:max val="2011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Año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CO"/>
          </a:p>
        </c:txPr>
        <c:crossAx val="178811648"/>
        <c:crosses val="autoZero"/>
        <c:crossBetween val="midCat"/>
        <c:majorUnit val="1"/>
      </c:valAx>
      <c:valAx>
        <c:axId val="1788116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Deficit o Superavit</a:t>
                </a:r>
              </a:p>
            </c:rich>
          </c:tx>
          <c:overlay val="0"/>
        </c:title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7889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'03'!$C$187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'03'!$B$188:$B$199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'03'!$C$188:$C$199</c:f>
              <c:numCache>
                <c:formatCode>#,##0.00</c:formatCode>
                <c:ptCount val="12"/>
                <c:pt idx="0">
                  <c:v>177438.46875</c:v>
                </c:pt>
                <c:pt idx="1">
                  <c:v>295416.28125</c:v>
                </c:pt>
                <c:pt idx="2">
                  <c:v>279883.5625</c:v>
                </c:pt>
                <c:pt idx="3">
                  <c:v>350721.125</c:v>
                </c:pt>
                <c:pt idx="4">
                  <c:v>603639</c:v>
                </c:pt>
                <c:pt idx="5">
                  <c:v>951550.625</c:v>
                </c:pt>
                <c:pt idx="6">
                  <c:v>1125637.25</c:v>
                </c:pt>
                <c:pt idx="7">
                  <c:v>894413.125</c:v>
                </c:pt>
                <c:pt idx="8">
                  <c:v>921540.8125</c:v>
                </c:pt>
                <c:pt idx="9">
                  <c:v>1007156.875</c:v>
                </c:pt>
                <c:pt idx="10">
                  <c:v>1060150</c:v>
                </c:pt>
                <c:pt idx="11">
                  <c:v>1129621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831744"/>
        <c:axId val="178833280"/>
      </c:barChart>
      <c:catAx>
        <c:axId val="17883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833280"/>
        <c:crosses val="autoZero"/>
        <c:auto val="1"/>
        <c:lblAlgn val="ctr"/>
        <c:lblOffset val="100"/>
        <c:noMultiLvlLbl val="0"/>
      </c:catAx>
      <c:valAx>
        <c:axId val="1788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83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'03'!$C$205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'03'!$B$206:$B$217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'03'!$C$206:$C$217</c:f>
              <c:numCache>
                <c:formatCode>#,##0.00</c:formatCode>
                <c:ptCount val="12"/>
                <c:pt idx="0">
                  <c:v>749096.1875</c:v>
                </c:pt>
                <c:pt idx="1">
                  <c:v>856138.1875</c:v>
                </c:pt>
                <c:pt idx="2">
                  <c:v>910855.875</c:v>
                </c:pt>
                <c:pt idx="3">
                  <c:v>1121678.375</c:v>
                </c:pt>
                <c:pt idx="4">
                  <c:v>1260138.5</c:v>
                </c:pt>
                <c:pt idx="5">
                  <c:v>1370490.75</c:v>
                </c:pt>
                <c:pt idx="6">
                  <c:v>1679556.875</c:v>
                </c:pt>
                <c:pt idx="7">
                  <c:v>1909826.375</c:v>
                </c:pt>
                <c:pt idx="8">
                  <c:v>2113030.5</c:v>
                </c:pt>
                <c:pt idx="9">
                  <c:v>2166748.75</c:v>
                </c:pt>
                <c:pt idx="10">
                  <c:v>2353494.5</c:v>
                </c:pt>
                <c:pt idx="11">
                  <c:v>2598164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926720"/>
        <c:axId val="178928256"/>
      </c:barChart>
      <c:catAx>
        <c:axId val="17892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928256"/>
        <c:crosses val="autoZero"/>
        <c:auto val="1"/>
        <c:lblAlgn val="ctr"/>
        <c:lblOffset val="100"/>
        <c:noMultiLvlLbl val="0"/>
      </c:catAx>
      <c:valAx>
        <c:axId val="17892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92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'03'!$C$223</c:f>
              <c:strCache>
                <c:ptCount val="1"/>
                <c:pt idx="0">
                  <c:v>Valor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'03'!$B$224:$B$235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'03'!$C$224:$C$235</c:f>
              <c:numCache>
                <c:formatCode>#,##0.00</c:formatCode>
                <c:ptCount val="12"/>
                <c:pt idx="0">
                  <c:v>988338.0625</c:v>
                </c:pt>
                <c:pt idx="1">
                  <c:v>1384315.25</c:v>
                </c:pt>
                <c:pt idx="2">
                  <c:v>1512991.75</c:v>
                </c:pt>
                <c:pt idx="3">
                  <c:v>1788527.25</c:v>
                </c:pt>
                <c:pt idx="4">
                  <c:v>2050107.125</c:v>
                </c:pt>
                <c:pt idx="5">
                  <c:v>2185883.75</c:v>
                </c:pt>
                <c:pt idx="6">
                  <c:v>2520361.75</c:v>
                </c:pt>
                <c:pt idx="7">
                  <c:v>2911804.5</c:v>
                </c:pt>
                <c:pt idx="8">
                  <c:v>3186964.5</c:v>
                </c:pt>
                <c:pt idx="9">
                  <c:v>3219519.5</c:v>
                </c:pt>
                <c:pt idx="10">
                  <c:v>3452968</c:v>
                </c:pt>
                <c:pt idx="11">
                  <c:v>3941440.75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952064"/>
        <c:axId val="178953600"/>
      </c:barChart>
      <c:catAx>
        <c:axId val="17895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953600"/>
        <c:crosses val="autoZero"/>
        <c:auto val="1"/>
        <c:lblAlgn val="ctr"/>
        <c:lblOffset val="100"/>
        <c:noMultiLvlLbl val="0"/>
      </c:catAx>
      <c:valAx>
        <c:axId val="17895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8952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'03'!$F$248</c:f>
              <c:strCache>
                <c:ptCount val="1"/>
                <c:pt idx="0">
                  <c:v>Seguridad Democratica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'03'!$B$249:$B$260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'03'!$F$249:$F$260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223316.34375</c:v>
                </c:pt>
                <c:pt idx="3">
                  <c:v>216205.140625</c:v>
                </c:pt>
                <c:pt idx="4">
                  <c:v>2701.889892578125</c:v>
                </c:pt>
                <c:pt idx="5">
                  <c:v>1345.3299560546875</c:v>
                </c:pt>
                <c:pt idx="6">
                  <c:v>1829.489990234375</c:v>
                </c:pt>
                <c:pt idx="7">
                  <c:v>1725.93994140625</c:v>
                </c:pt>
                <c:pt idx="8">
                  <c:v>1258.3800048828125</c:v>
                </c:pt>
                <c:pt idx="9">
                  <c:v>242.91000366210937</c:v>
                </c:pt>
                <c:pt idx="10">
                  <c:v>407.42999267578125</c:v>
                </c:pt>
                <c:pt idx="11">
                  <c:v>198.83000183105469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'03'!$G$248</c:f>
              <c:strCache>
                <c:ptCount val="1"/>
                <c:pt idx="0">
                  <c:v>Impuesto al Patrimonio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'03'!$B$249:$B$260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'03'!$G$249:$G$260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76338.7421875</c:v>
                </c:pt>
                <c:pt idx="5">
                  <c:v>81041.96875</c:v>
                </c:pt>
                <c:pt idx="6">
                  <c:v>84671.1484375</c:v>
                </c:pt>
                <c:pt idx="7">
                  <c:v>181104.703125</c:v>
                </c:pt>
                <c:pt idx="8">
                  <c:v>510505.375</c:v>
                </c:pt>
                <c:pt idx="9">
                  <c:v>342582.78125</c:v>
                </c:pt>
                <c:pt idx="10">
                  <c:v>340334.90625</c:v>
                </c:pt>
                <c:pt idx="11">
                  <c:v>716343.3125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72128"/>
        <c:axId val="181874048"/>
      </c:scatterChart>
      <c:scatterChart>
        <c:scatterStyle val="smoothMarker"/>
        <c:varyColors val="0"/>
        <c:ser>
          <c:idx val="2"/>
          <c:order val="2"/>
          <c:tx>
            <c:strRef>
              <c:f>'03'!$C$248</c:f>
              <c:strCache>
                <c:ptCount val="1"/>
                <c:pt idx="0">
                  <c:v>Externos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'03'!$B$249:$B$260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'03'!$C$249:$C$260</c:f>
              <c:numCache>
                <c:formatCode>#,##0.00</c:formatCode>
                <c:ptCount val="12"/>
                <c:pt idx="0">
                  <c:v>193074.296875</c:v>
                </c:pt>
                <c:pt idx="1">
                  <c:v>228710.828125</c:v>
                </c:pt>
                <c:pt idx="2">
                  <c:v>253582.53125</c:v>
                </c:pt>
                <c:pt idx="3">
                  <c:v>326841.09375</c:v>
                </c:pt>
                <c:pt idx="4">
                  <c:v>351249.875</c:v>
                </c:pt>
                <c:pt idx="5">
                  <c:v>368076.3125</c:v>
                </c:pt>
                <c:pt idx="6">
                  <c:v>503249.4375</c:v>
                </c:pt>
                <c:pt idx="7">
                  <c:v>579693.125</c:v>
                </c:pt>
                <c:pt idx="8">
                  <c:v>604688.9375</c:v>
                </c:pt>
                <c:pt idx="9">
                  <c:v>919823.875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85952"/>
        <c:axId val="181884416"/>
      </c:scatterChart>
      <c:valAx>
        <c:axId val="181872128"/>
        <c:scaling>
          <c:orientation val="minMax"/>
          <c:max val="2011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874048"/>
        <c:crosses val="autoZero"/>
        <c:crossBetween val="midCat"/>
        <c:majorUnit val="1"/>
      </c:valAx>
      <c:valAx>
        <c:axId val="1818740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Recaudo Impuestos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872128"/>
        <c:crosses val="autoZero"/>
        <c:crossBetween val="midCat"/>
      </c:valAx>
      <c:valAx>
        <c:axId val="181884416"/>
        <c:scaling>
          <c:orientation val="minMax"/>
          <c:min val="0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885952"/>
        <c:crosses val="max"/>
        <c:crossBetween val="midCat"/>
      </c:valAx>
      <c:valAx>
        <c:axId val="181885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884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25240594925635"/>
          <c:y val="5.1400554097404488E-2"/>
          <c:w val="0.84819203849518809"/>
          <c:h val="0.794384231382841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'02'!$C$64</c:f>
              <c:strCache>
                <c:ptCount val="1"/>
                <c:pt idx="0">
                  <c:v>Población</c:v>
                </c:pt>
              </c:strCache>
            </c:strRef>
          </c:tx>
          <c:marker>
            <c:symbol val="none"/>
          </c:marker>
          <c:dPt>
            <c:idx val="2"/>
            <c:marker>
              <c:symbol val="circle"/>
              <c:size val="5"/>
            </c:marker>
            <c:bubble3D val="0"/>
          </c:dPt>
          <c:dPt>
            <c:idx val="4"/>
            <c:marker>
              <c:symbol val="triangle"/>
              <c:size val="9"/>
              <c:spPr>
                <a:solidFill>
                  <a:srgbClr val="00B050"/>
                </a:solidFill>
                <a:ln>
                  <a:solidFill>
                    <a:srgbClr val="00B050"/>
                  </a:solidFill>
                </a:ln>
              </c:spPr>
            </c:marker>
            <c:bubble3D val="0"/>
          </c:dPt>
          <c:dPt>
            <c:idx val="6"/>
            <c:marker>
              <c:symbol val="circle"/>
              <c:size val="5"/>
            </c:marker>
            <c:bubble3D val="0"/>
          </c:dPt>
          <c:dPt>
            <c:idx val="13"/>
            <c:marker>
              <c:symbol val="circle"/>
              <c:size val="5"/>
            </c:marker>
            <c:bubble3D val="0"/>
          </c:dPt>
          <c:dLbls>
            <c:dLbl>
              <c:idx val="2"/>
              <c:spPr/>
              <c:txPr>
                <a:bodyPr rot="-5400000" vert="horz"/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es-CO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/>
              <c:txPr>
                <a:bodyPr rot="-5400000" vert="horz"/>
                <a:lstStyle/>
                <a:p>
                  <a:pPr>
                    <a:defRPr sz="1200" b="1">
                      <a:solidFill>
                        <a:srgbClr val="00B050"/>
                      </a:solidFill>
                    </a:defRPr>
                  </a:pPr>
                  <a:endParaRPr lang="es-CO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pPr/>
              <c:txPr>
                <a:bodyPr rot="-5400000" vert="horz"/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es-CO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spPr/>
              <c:txPr>
                <a:bodyPr rot="-5400000" vert="horz"/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es-CO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'02'!$B$65:$B$78</c:f>
              <c:numCache>
                <c:formatCode>General</c:formatCode>
                <c:ptCount val="14"/>
                <c:pt idx="0">
                  <c:v>1985</c:v>
                </c:pt>
                <c:pt idx="1">
                  <c:v>1990</c:v>
                </c:pt>
                <c:pt idx="2">
                  <c:v>1995</c:v>
                </c:pt>
                <c:pt idx="3">
                  <c:v>2000</c:v>
                </c:pt>
                <c:pt idx="4">
                  <c:v>2005</c:v>
                </c:pt>
                <c:pt idx="5">
                  <c:v>2010</c:v>
                </c:pt>
                <c:pt idx="6">
                  <c:v>2015</c:v>
                </c:pt>
                <c:pt idx="7">
                  <c:v>2020</c:v>
                </c:pt>
                <c:pt idx="8">
                  <c:v>2025</c:v>
                </c:pt>
                <c:pt idx="9">
                  <c:v>2030</c:v>
                </c:pt>
                <c:pt idx="10">
                  <c:v>2035</c:v>
                </c:pt>
                <c:pt idx="11">
                  <c:v>2040</c:v>
                </c:pt>
                <c:pt idx="12">
                  <c:v>2045</c:v>
                </c:pt>
                <c:pt idx="13">
                  <c:v>2050</c:v>
                </c:pt>
              </c:numCache>
            </c:numRef>
          </c:xVal>
          <c:yVal>
            <c:numRef>
              <c:f>'02'!$C$65:$C$78</c:f>
              <c:numCache>
                <c:formatCode>#,##0</c:formatCode>
                <c:ptCount val="14"/>
                <c:pt idx="0">
                  <c:v>11063</c:v>
                </c:pt>
                <c:pt idx="1">
                  <c:v>12433</c:v>
                </c:pt>
                <c:pt idx="2">
                  <c:v>14588</c:v>
                </c:pt>
                <c:pt idx="3">
                  <c:v>17583</c:v>
                </c:pt>
                <c:pt idx="4">
                  <c:v>20668</c:v>
                </c:pt>
                <c:pt idx="5">
                  <c:v>23480</c:v>
                </c:pt>
                <c:pt idx="6">
                  <c:v>26591</c:v>
                </c:pt>
                <c:pt idx="7">
                  <c:v>29957</c:v>
                </c:pt>
                <c:pt idx="8">
                  <c:v>33473</c:v>
                </c:pt>
                <c:pt idx="9">
                  <c:v>37060</c:v>
                </c:pt>
                <c:pt idx="10">
                  <c:v>40659</c:v>
                </c:pt>
                <c:pt idx="11">
                  <c:v>44238</c:v>
                </c:pt>
                <c:pt idx="12">
                  <c:v>47775</c:v>
                </c:pt>
                <c:pt idx="13">
                  <c:v>51247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896448"/>
        <c:axId val="177407104"/>
      </c:scatterChart>
      <c:valAx>
        <c:axId val="263896448"/>
        <c:scaling>
          <c:orientation val="minMax"/>
          <c:max val="2050"/>
          <c:min val="198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177407104"/>
        <c:crosses val="autoZero"/>
        <c:crossBetween val="midCat"/>
        <c:majorUnit val="5"/>
      </c:valAx>
      <c:valAx>
        <c:axId val="17740710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638964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Avaluo Catastral Total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'03'!$B$287:$B$298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'03'!$F$287:$F$298</c:f>
              <c:numCache>
                <c:formatCode>#,##0</c:formatCode>
                <c:ptCount val="12"/>
                <c:pt idx="0">
                  <c:v>3132397</c:v>
                </c:pt>
                <c:pt idx="1">
                  <c:v>3150040</c:v>
                </c:pt>
                <c:pt idx="2">
                  <c:v>2700739.5</c:v>
                </c:pt>
                <c:pt idx="3">
                  <c:v>2836519.5</c:v>
                </c:pt>
                <c:pt idx="4">
                  <c:v>2233080</c:v>
                </c:pt>
                <c:pt idx="5">
                  <c:v>2881451.5</c:v>
                </c:pt>
                <c:pt idx="6">
                  <c:v>2881451.5</c:v>
                </c:pt>
                <c:pt idx="7">
                  <c:v>0</c:v>
                </c:pt>
                <c:pt idx="8">
                  <c:v>0</c:v>
                </c:pt>
                <c:pt idx="9">
                  <c:v>4258926</c:v>
                </c:pt>
                <c:pt idx="10">
                  <c:v>0</c:v>
                </c:pt>
                <c:pt idx="11">
                  <c:v>7288116.5</c:v>
                </c:pt>
              </c:numCache>
            </c:numRef>
          </c:yVal>
          <c:smooth val="1"/>
        </c:ser>
        <c:ser>
          <c:idx val="1"/>
          <c:order val="1"/>
          <c:tx>
            <c:v>Avaluo Catastral Urbano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'03'!$B$287:$B$298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'03'!$G$287:$G$298</c:f>
              <c:numCache>
                <c:formatCode>#,##0</c:formatCode>
                <c:ptCount val="12"/>
                <c:pt idx="0">
                  <c:v>1034951.5625</c:v>
                </c:pt>
                <c:pt idx="1">
                  <c:v>1034951.625</c:v>
                </c:pt>
                <c:pt idx="2">
                  <c:v>1090059.5</c:v>
                </c:pt>
                <c:pt idx="3">
                  <c:v>1090059.5</c:v>
                </c:pt>
                <c:pt idx="4">
                  <c:v>388913.03125</c:v>
                </c:pt>
                <c:pt idx="5">
                  <c:v>1216929.75</c:v>
                </c:pt>
                <c:pt idx="6">
                  <c:v>1216929.75</c:v>
                </c:pt>
                <c:pt idx="7">
                  <c:v>0</c:v>
                </c:pt>
                <c:pt idx="8">
                  <c:v>0</c:v>
                </c:pt>
                <c:pt idx="9">
                  <c:v>3380807</c:v>
                </c:pt>
                <c:pt idx="10">
                  <c:v>0</c:v>
                </c:pt>
                <c:pt idx="11">
                  <c:v>7262114.5</c:v>
                </c:pt>
              </c:numCache>
            </c:numRef>
          </c:yVal>
          <c:smooth val="1"/>
        </c:ser>
        <c:ser>
          <c:idx val="2"/>
          <c:order val="2"/>
          <c:tx>
            <c:v>Avaluo Catastral Rural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'03'!$B$287:$B$298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'03'!$H$287:$H$298</c:f>
              <c:numCache>
                <c:formatCode>#,##0</c:formatCode>
                <c:ptCount val="12"/>
                <c:pt idx="0">
                  <c:v>9617252</c:v>
                </c:pt>
                <c:pt idx="1">
                  <c:v>9658004</c:v>
                </c:pt>
                <c:pt idx="2">
                  <c:v>5719188</c:v>
                </c:pt>
                <c:pt idx="3">
                  <c:v>6107095</c:v>
                </c:pt>
                <c:pt idx="4">
                  <c:v>5530479</c:v>
                </c:pt>
                <c:pt idx="5">
                  <c:v>5859561</c:v>
                </c:pt>
                <c:pt idx="6">
                  <c:v>5859561</c:v>
                </c:pt>
                <c:pt idx="7">
                  <c:v>0</c:v>
                </c:pt>
                <c:pt idx="8">
                  <c:v>0</c:v>
                </c:pt>
                <c:pt idx="9">
                  <c:v>6255295.5</c:v>
                </c:pt>
                <c:pt idx="10">
                  <c:v>0</c:v>
                </c:pt>
                <c:pt idx="11">
                  <c:v>7347359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44480"/>
        <c:axId val="202246400"/>
      </c:scatterChart>
      <c:valAx>
        <c:axId val="202244480"/>
        <c:scaling>
          <c:orientation val="minMax"/>
          <c:max val="2011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246400"/>
        <c:crosses val="autoZero"/>
        <c:crossBetween val="midCat"/>
        <c:majorUnit val="1"/>
      </c:valAx>
      <c:valAx>
        <c:axId val="20224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Valor del Predio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24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'03'!$C$335:$D$335</c:f>
              <c:strCache>
                <c:ptCount val="1"/>
                <c:pt idx="0">
                  <c:v>Gastos de Capital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'03'!$B$336:$B$347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'03'!$C$336:$C$347</c:f>
              <c:numCache>
                <c:formatCode>#,##0.00</c:formatCode>
                <c:ptCount val="12"/>
                <c:pt idx="0">
                  <c:v>0</c:v>
                </c:pt>
                <c:pt idx="1">
                  <c:v>1226.550048828125</c:v>
                </c:pt>
                <c:pt idx="2">
                  <c:v>0</c:v>
                </c:pt>
                <c:pt idx="3">
                  <c:v>3517.580078125</c:v>
                </c:pt>
                <c:pt idx="4">
                  <c:v>4186.27978515625</c:v>
                </c:pt>
                <c:pt idx="5">
                  <c:v>3500.219970703125</c:v>
                </c:pt>
                <c:pt idx="6">
                  <c:v>6638.1298828125</c:v>
                </c:pt>
                <c:pt idx="7">
                  <c:v>4335.16015625</c:v>
                </c:pt>
                <c:pt idx="8">
                  <c:v>9640.8095703125</c:v>
                </c:pt>
                <c:pt idx="9">
                  <c:v>0</c:v>
                </c:pt>
                <c:pt idx="10">
                  <c:v>19997.7890625</c:v>
                </c:pt>
                <c:pt idx="11">
                  <c:v>19654.5390625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'03'!$E$335:$F$335</c:f>
              <c:strCache>
                <c:ptCount val="1"/>
                <c:pt idx="0">
                  <c:v>Resto de Inversiones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'03'!$B$336:$B$347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'03'!$E$336:$E$347</c:f>
              <c:numCache>
                <c:formatCode>#,##0.00</c:formatCode>
                <c:ptCount val="12"/>
                <c:pt idx="0">
                  <c:v>0</c:v>
                </c:pt>
                <c:pt idx="1">
                  <c:v>875.66998291015625</c:v>
                </c:pt>
                <c:pt idx="2">
                  <c:v>0</c:v>
                </c:pt>
                <c:pt idx="3">
                  <c:v>2219.97998046875</c:v>
                </c:pt>
                <c:pt idx="4">
                  <c:v>2238.9599609375</c:v>
                </c:pt>
                <c:pt idx="5">
                  <c:v>2220.449951171875</c:v>
                </c:pt>
                <c:pt idx="6">
                  <c:v>3356.77001953125</c:v>
                </c:pt>
                <c:pt idx="7">
                  <c:v>4033.050048828125</c:v>
                </c:pt>
                <c:pt idx="8">
                  <c:v>6426.91015625</c:v>
                </c:pt>
                <c:pt idx="9">
                  <c:v>0</c:v>
                </c:pt>
                <c:pt idx="10">
                  <c:v>5720.0400390625</c:v>
                </c:pt>
                <c:pt idx="11">
                  <c:v>9874.6298828125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77632"/>
        <c:axId val="202279168"/>
      </c:scatterChart>
      <c:scatterChart>
        <c:scatterStyle val="smoothMarker"/>
        <c:varyColors val="0"/>
        <c:ser>
          <c:idx val="2"/>
          <c:order val="2"/>
          <c:tx>
            <c:strRef>
              <c:f>'03'!$G$335:$H$335</c:f>
              <c:strCache>
                <c:ptCount val="1"/>
                <c:pt idx="0">
                  <c:v>Libre Destinacion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'03'!$B$336:$B$347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'03'!$G$336:$G$347</c:f>
              <c:numCache>
                <c:formatCode>#,##0.00</c:formatCode>
                <c:ptCount val="12"/>
                <c:pt idx="0">
                  <c:v>283289.25</c:v>
                </c:pt>
                <c:pt idx="1">
                  <c:v>303023.9375</c:v>
                </c:pt>
                <c:pt idx="2">
                  <c:v>302113.75</c:v>
                </c:pt>
                <c:pt idx="3">
                  <c:v>327241.28125</c:v>
                </c:pt>
                <c:pt idx="4">
                  <c:v>352750.0625</c:v>
                </c:pt>
                <c:pt idx="5">
                  <c:v>374895.125</c:v>
                </c:pt>
                <c:pt idx="6">
                  <c:v>781058.3125</c:v>
                </c:pt>
                <c:pt idx="7">
                  <c:v>732357.9375</c:v>
                </c:pt>
                <c:pt idx="8">
                  <c:v>1039102.375</c:v>
                </c:pt>
                <c:pt idx="9">
                  <c:v>1057153.875</c:v>
                </c:pt>
                <c:pt idx="10">
                  <c:v>1140227</c:v>
                </c:pt>
                <c:pt idx="11">
                  <c:v>1209742.5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90688"/>
        <c:axId val="202289152"/>
      </c:scatterChart>
      <c:valAx>
        <c:axId val="202277632"/>
        <c:scaling>
          <c:orientation val="minMax"/>
          <c:max val="2011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279168"/>
        <c:crosses val="autoZero"/>
        <c:crossBetween val="midCat"/>
        <c:majorUnit val="1"/>
      </c:valAx>
      <c:valAx>
        <c:axId val="20227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277632"/>
        <c:crosses val="autoZero"/>
        <c:crossBetween val="midCat"/>
      </c:valAx>
      <c:valAx>
        <c:axId val="202289152"/>
        <c:scaling>
          <c:orientation val="minMax"/>
        </c:scaling>
        <c:delete val="0"/>
        <c:axPos val="r"/>
        <c:numFmt formatCode="#,##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290688"/>
        <c:crosses val="max"/>
        <c:crossBetween val="midCat"/>
      </c:valAx>
      <c:valAx>
        <c:axId val="20229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289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'03'!$C$369</c:f>
              <c:strCache>
                <c:ptCount val="1"/>
                <c:pt idx="0">
                  <c:v>Indice</c:v>
                </c:pt>
              </c:strCache>
            </c:strRef>
          </c:tx>
          <c:spPr>
            <a:ln w="25400" cap="flat" cmpd="dbl" algn="ctr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34925" cap="flat" cmpd="dbl" algn="ctr">
                <a:solidFill>
                  <a:schemeClr val="accent1">
                    <a:lumMod val="75000"/>
                    <a:alpha val="70000"/>
                  </a:schemeClr>
                </a:solidFill>
                <a:round/>
              </a:ln>
              <a:effectLst/>
            </c:spPr>
          </c:marker>
          <c:xVal>
            <c:numRef>
              <c:f>'03'!$B$370:$B$381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xVal>
          <c:yVal>
            <c:numRef>
              <c:f>'03'!$C$370:$C$381</c:f>
              <c:numCache>
                <c:formatCode>0.00</c:formatCode>
                <c:ptCount val="12"/>
                <c:pt idx="0">
                  <c:v>31.579999923706055</c:v>
                </c:pt>
                <c:pt idx="1">
                  <c:v>32.009998321533203</c:v>
                </c:pt>
                <c:pt idx="2">
                  <c:v>31.610000610351563</c:v>
                </c:pt>
                <c:pt idx="3">
                  <c:v>32.439998626708984</c:v>
                </c:pt>
                <c:pt idx="4">
                  <c:v>36.319999694824219</c:v>
                </c:pt>
                <c:pt idx="5">
                  <c:v>36.189998626708984</c:v>
                </c:pt>
                <c:pt idx="6">
                  <c:v>47.090000152587891</c:v>
                </c:pt>
                <c:pt idx="7">
                  <c:v>46.799999237060547</c:v>
                </c:pt>
                <c:pt idx="8">
                  <c:v>50.689998626708984</c:v>
                </c:pt>
                <c:pt idx="9">
                  <c:v>38.240001678466797</c:v>
                </c:pt>
                <c:pt idx="10">
                  <c:v>40.909999847412109</c:v>
                </c:pt>
                <c:pt idx="11">
                  <c:v>30.170000076293945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314496"/>
        <c:axId val="202316416"/>
      </c:scatterChart>
      <c:valAx>
        <c:axId val="202314496"/>
        <c:scaling>
          <c:orientation val="minMax"/>
          <c:max val="2011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316416"/>
        <c:crosses val="autoZero"/>
        <c:crossBetween val="midCat"/>
        <c:majorUnit val="1"/>
      </c:valAx>
      <c:valAx>
        <c:axId val="20231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2314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'04'!$B$18:$C$19</c:f>
              <c:strCache>
                <c:ptCount val="2"/>
                <c:pt idx="0">
                  <c:v>Viviendas Urbanas</c:v>
                </c:pt>
                <c:pt idx="1">
                  <c:v>Viviendas Rurales</c:v>
                </c:pt>
              </c:strCache>
            </c:strRef>
          </c:cat>
          <c:val>
            <c:numRef>
              <c:f>'04'!$D$18:$D$19</c:f>
              <c:numCache>
                <c:formatCode>General</c:formatCode>
                <c:ptCount val="2"/>
                <c:pt idx="0">
                  <c:v>2264</c:v>
                </c:pt>
                <c:pt idx="1">
                  <c:v>1722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('04'!$B$28:$D$28,'04'!$B$31:$D$31)</c:f>
              <c:strCache>
                <c:ptCount val="2"/>
                <c:pt idx="0">
                  <c:v>Hogares sin déficit Total </c:v>
                </c:pt>
                <c:pt idx="1">
                  <c:v>Hogares en déficit Total </c:v>
                </c:pt>
              </c:strCache>
            </c:strRef>
          </c:cat>
          <c:val>
            <c:numRef>
              <c:f>('04'!$E$28,'04'!$E$31)</c:f>
              <c:numCache>
                <c:formatCode>#,##0</c:formatCode>
                <c:ptCount val="2"/>
                <c:pt idx="0">
                  <c:v>246</c:v>
                </c:pt>
                <c:pt idx="1">
                  <c:v>3831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'04'!$B$83:$B$94</c:f>
              <c:strCache>
                <c:ptCount val="12"/>
                <c:pt idx="0">
                  <c:v>Educación Preescolar</c:v>
                </c:pt>
                <c:pt idx="1">
                  <c:v>Educación Básica primaria</c:v>
                </c:pt>
                <c:pt idx="2">
                  <c:v>Educación Bachillerato básico</c:v>
                </c:pt>
                <c:pt idx="3">
                  <c:v>Educación Bachillerato clásico</c:v>
                </c:pt>
                <c:pt idx="4">
                  <c:v>Educación Bachillerato técnico</c:v>
                </c:pt>
                <c:pt idx="5">
                  <c:v>Educación Normalista</c:v>
                </c:pt>
                <c:pt idx="6">
                  <c:v>Educación Superior</c:v>
                </c:pt>
                <c:pt idx="7">
                  <c:v>Educación Postgrado</c:v>
                </c:pt>
                <c:pt idx="8">
                  <c:v>Educación Ninguno</c:v>
                </c:pt>
                <c:pt idx="9">
                  <c:v>Educación Año inválido</c:v>
                </c:pt>
                <c:pt idx="10">
                  <c:v>Educación No Informa</c:v>
                </c:pt>
                <c:pt idx="11">
                  <c:v>Educación No Aplica</c:v>
                </c:pt>
              </c:strCache>
            </c:strRef>
          </c:cat>
          <c:val>
            <c:numRef>
              <c:f>'04'!$E$83:$E$94</c:f>
              <c:numCache>
                <c:formatCode>#,##0</c:formatCode>
                <c:ptCount val="12"/>
                <c:pt idx="0">
                  <c:v>844</c:v>
                </c:pt>
                <c:pt idx="1">
                  <c:v>6735</c:v>
                </c:pt>
                <c:pt idx="2">
                  <c:v>2874</c:v>
                </c:pt>
                <c:pt idx="3">
                  <c:v>1309</c:v>
                </c:pt>
                <c:pt idx="4">
                  <c:v>364</c:v>
                </c:pt>
                <c:pt idx="5">
                  <c:v>66</c:v>
                </c:pt>
                <c:pt idx="6">
                  <c:v>254</c:v>
                </c:pt>
                <c:pt idx="7">
                  <c:v>57</c:v>
                </c:pt>
                <c:pt idx="8">
                  <c:v>3581</c:v>
                </c:pt>
                <c:pt idx="9">
                  <c:v>4</c:v>
                </c:pt>
                <c:pt idx="10">
                  <c:v>204</c:v>
                </c:pt>
                <c:pt idx="11">
                  <c:v>1497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754496"/>
        <c:axId val="177756032"/>
      </c:barChart>
      <c:catAx>
        <c:axId val="17775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7756032"/>
        <c:crosses val="autoZero"/>
        <c:auto val="1"/>
        <c:lblAlgn val="ctr"/>
        <c:lblOffset val="100"/>
        <c:noMultiLvlLbl val="0"/>
      </c:catAx>
      <c:valAx>
        <c:axId val="17775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7754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'04'!$C$117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'04'!$C$118:$C$131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1536143</c:v>
                </c:pt>
                <c:pt idx="6">
                  <c:v>0</c:v>
                </c:pt>
                <c:pt idx="7">
                  <c:v>3713457</c:v>
                </c:pt>
                <c:pt idx="8">
                  <c:v>78800000</c:v>
                </c:pt>
                <c:pt idx="9">
                  <c:v>3520918</c:v>
                </c:pt>
                <c:pt idx="10">
                  <c:v>6924501</c:v>
                </c:pt>
                <c:pt idx="11">
                  <c:v>4335158</c:v>
                </c:pt>
                <c:pt idx="12">
                  <c:v>9640809</c:v>
                </c:pt>
                <c:pt idx="13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'04'!$D$117</c:f>
              <c:strCache>
                <c:ptCount val="1"/>
                <c:pt idx="0">
                  <c:v>Educación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'04'!$D$118:$D$131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552126</c:v>
                </c:pt>
                <c:pt idx="6">
                  <c:v>0</c:v>
                </c:pt>
                <c:pt idx="7">
                  <c:v>763316</c:v>
                </c:pt>
                <c:pt idx="8">
                  <c:v>1108429</c:v>
                </c:pt>
                <c:pt idx="9">
                  <c:v>603716</c:v>
                </c:pt>
                <c:pt idx="10">
                  <c:v>1268237</c:v>
                </c:pt>
                <c:pt idx="11">
                  <c:v>493591</c:v>
                </c:pt>
                <c:pt idx="12">
                  <c:v>973381</c:v>
                </c:pt>
                <c:pt idx="13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'04'!$E$117</c:f>
              <c:strCache>
                <c:ptCount val="1"/>
                <c:pt idx="0">
                  <c:v>Salud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'04'!$E$118:$E$131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327333</c:v>
                </c:pt>
                <c:pt idx="6">
                  <c:v>0</c:v>
                </c:pt>
                <c:pt idx="7">
                  <c:v>1442654</c:v>
                </c:pt>
                <c:pt idx="8">
                  <c:v>1453299</c:v>
                </c:pt>
                <c:pt idx="9">
                  <c:v>1343674</c:v>
                </c:pt>
                <c:pt idx="10">
                  <c:v>2490349</c:v>
                </c:pt>
                <c:pt idx="11">
                  <c:v>3841567</c:v>
                </c:pt>
                <c:pt idx="12">
                  <c:v>4841728</c:v>
                </c:pt>
                <c:pt idx="13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'04'!$F$117</c:f>
              <c:strCache>
                <c:ptCount val="1"/>
                <c:pt idx="0">
                  <c:v>Agua Potable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'04'!$F$118:$F$131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265989</c:v>
                </c:pt>
                <c:pt idx="6">
                  <c:v>0</c:v>
                </c:pt>
                <c:pt idx="7">
                  <c:v>310531</c:v>
                </c:pt>
                <c:pt idx="8">
                  <c:v>454144</c:v>
                </c:pt>
                <c:pt idx="9">
                  <c:v>401760</c:v>
                </c:pt>
                <c:pt idx="10">
                  <c:v>776877</c:v>
                </c:pt>
                <c:pt idx="11">
                  <c:v>0</c:v>
                </c:pt>
                <c:pt idx="12">
                  <c:v>625495</c:v>
                </c:pt>
                <c:pt idx="13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'04'!$G$117</c:f>
              <c:strCache>
                <c:ptCount val="1"/>
                <c:pt idx="0">
                  <c:v>Vivienda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'04'!$G$118:$G$131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3400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177209</c:v>
                </c:pt>
                <c:pt idx="11">
                  <c:v>0</c:v>
                </c:pt>
                <c:pt idx="12">
                  <c:v>110868</c:v>
                </c:pt>
                <c:pt idx="13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'04'!$H$117</c:f>
              <c:strCache>
                <c:ptCount val="1"/>
                <c:pt idx="0">
                  <c:v>Transporte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'04'!$B$118:$B$131</c:f>
              <c:numCache>
                <c:formatCode>General</c:formatCode>
                <c:ptCount val="14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</c:numCache>
            </c:numRef>
          </c:xVal>
          <c:yVal>
            <c:numRef>
              <c:f>'04'!$H$118:$H$131</c:f>
              <c:numCache>
                <c:formatCode>#,##0</c:formatCode>
                <c:ptCount val="14"/>
                <c:pt idx="6">
                  <c:v>0</c:v>
                </c:pt>
                <c:pt idx="7">
                  <c:v>143127</c:v>
                </c:pt>
                <c:pt idx="8">
                  <c:v>74700000</c:v>
                </c:pt>
                <c:pt idx="9">
                  <c:v>301786</c:v>
                </c:pt>
                <c:pt idx="10">
                  <c:v>654493</c:v>
                </c:pt>
                <c:pt idx="11">
                  <c:v>0</c:v>
                </c:pt>
                <c:pt idx="12">
                  <c:v>865247</c:v>
                </c:pt>
                <c:pt idx="13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832192"/>
        <c:axId val="249834112"/>
      </c:scatterChart>
      <c:valAx>
        <c:axId val="249832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9834112"/>
        <c:crosses val="autoZero"/>
        <c:crossBetween val="midCat"/>
      </c:valAx>
      <c:valAx>
        <c:axId val="2498341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9832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0290498390251"/>
          <c:y val="0.13401791270936494"/>
          <c:w val="0.38854483132951156"/>
          <c:h val="0.70699136834699783"/>
        </c:manualLayout>
      </c:layout>
      <c:pieChart>
        <c:varyColors val="1"/>
        <c:ser>
          <c:idx val="0"/>
          <c:order val="0"/>
          <c:explosion val="1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/>
                </a:pPr>
                <a:endParaRPr lang="es-CO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'02'!$B$11:$C$12</c:f>
              <c:strCache>
                <c:ptCount val="2"/>
                <c:pt idx="0">
                  <c:v>Número de Hombres</c:v>
                </c:pt>
                <c:pt idx="1">
                  <c:v>Número de Mujeres</c:v>
                </c:pt>
              </c:strCache>
            </c:strRef>
          </c:cat>
          <c:val>
            <c:numRef>
              <c:f>'02'!$D$11:$D$12</c:f>
              <c:numCache>
                <c:formatCode>#,##0</c:formatCode>
                <c:ptCount val="2"/>
                <c:pt idx="0">
                  <c:v>12550</c:v>
                </c:pt>
                <c:pt idx="1">
                  <c:v>13390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'02'!$C$38</c:f>
              <c:strCache>
                <c:ptCount val="1"/>
                <c:pt idx="0">
                  <c:v>Hombre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/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'02'!$B$39:$B$55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MÁS</c:v>
                </c:pt>
              </c:strCache>
            </c:strRef>
          </c:cat>
          <c:val>
            <c:numRef>
              <c:f>'02'!$G$39:$G$55</c:f>
              <c:numCache>
                <c:formatCode>0.00%_);\(0.00\)%</c:formatCode>
                <c:ptCount val="17"/>
                <c:pt idx="0">
                  <c:v>-5.6206630686198918E-2</c:v>
                </c:pt>
                <c:pt idx="1">
                  <c:v>-5.2158828064764844E-2</c:v>
                </c:pt>
                <c:pt idx="2">
                  <c:v>-5.2737085582112569E-2</c:v>
                </c:pt>
                <c:pt idx="3">
                  <c:v>-5.2891287586738625E-2</c:v>
                </c:pt>
                <c:pt idx="4">
                  <c:v>-4.8226676946800308E-2</c:v>
                </c:pt>
                <c:pt idx="5">
                  <c:v>-3.9591364687740938E-2</c:v>
                </c:pt>
                <c:pt idx="6">
                  <c:v>-3.2613723978411717E-2</c:v>
                </c:pt>
                <c:pt idx="7">
                  <c:v>-2.9645335389360063E-2</c:v>
                </c:pt>
                <c:pt idx="8">
                  <c:v>-2.671549730146492E-2</c:v>
                </c:pt>
                <c:pt idx="9">
                  <c:v>-2.5250578257517347E-2</c:v>
                </c:pt>
                <c:pt idx="10">
                  <c:v>-2.0508866615265998E-2</c:v>
                </c:pt>
                <c:pt idx="11">
                  <c:v>-1.3685427910562837E-2</c:v>
                </c:pt>
                <c:pt idx="12">
                  <c:v>-1.1449498843484965E-2</c:v>
                </c:pt>
                <c:pt idx="13">
                  <c:v>-8.4425597532767922E-3</c:v>
                </c:pt>
                <c:pt idx="14">
                  <c:v>-6.1680801850424053E-3</c:v>
                </c:pt>
                <c:pt idx="15">
                  <c:v>-4.0478026214340783E-3</c:v>
                </c:pt>
                <c:pt idx="16">
                  <c:v>-3.4695451040863529E-3</c:v>
                </c:pt>
              </c:numCache>
            </c:numRef>
          </c:val>
        </c:ser>
        <c:ser>
          <c:idx val="1"/>
          <c:order val="1"/>
          <c:tx>
            <c:strRef>
              <c:f>'02'!$D$38</c:f>
              <c:strCache>
                <c:ptCount val="1"/>
                <c:pt idx="0">
                  <c:v>Mujer</c:v>
                </c:pt>
              </c:strCache>
            </c:strRef>
          </c:tx>
          <c:spPr>
            <a:ln w="12700">
              <a:solidFill>
                <a:schemeClr val="bg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/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'02'!$B$39:$B$55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 Y MÁS</c:v>
                </c:pt>
              </c:strCache>
            </c:strRef>
          </c:cat>
          <c:val>
            <c:numRef>
              <c:f>'02'!$H$39:$H$55</c:f>
              <c:numCache>
                <c:formatCode>0.00%_);\(0.00\)%</c:formatCode>
                <c:ptCount val="17"/>
                <c:pt idx="0">
                  <c:v>5.3777949113338476E-2</c:v>
                </c:pt>
                <c:pt idx="1">
                  <c:v>5.0655358519660756E-2</c:v>
                </c:pt>
                <c:pt idx="2">
                  <c:v>5.2081727062451809E-2</c:v>
                </c:pt>
                <c:pt idx="3">
                  <c:v>5.3932151117964532E-2</c:v>
                </c:pt>
                <c:pt idx="4">
                  <c:v>5.2120277563608326E-2</c:v>
                </c:pt>
                <c:pt idx="5">
                  <c:v>4.649190439475713E-2</c:v>
                </c:pt>
                <c:pt idx="6">
                  <c:v>4.0593677717810334E-2</c:v>
                </c:pt>
                <c:pt idx="7">
                  <c:v>3.6545875096376253E-2</c:v>
                </c:pt>
                <c:pt idx="8">
                  <c:v>3.1110254433307633E-2</c:v>
                </c:pt>
                <c:pt idx="9">
                  <c:v>2.7216653816499615E-2</c:v>
                </c:pt>
                <c:pt idx="10">
                  <c:v>2.104857363145721E-2</c:v>
                </c:pt>
                <c:pt idx="11">
                  <c:v>1.3916730917501927E-2</c:v>
                </c:pt>
                <c:pt idx="12">
                  <c:v>1.2297609868928297E-2</c:v>
                </c:pt>
                <c:pt idx="13">
                  <c:v>9.020817270624518E-3</c:v>
                </c:pt>
                <c:pt idx="14">
                  <c:v>6.630686198920586E-3</c:v>
                </c:pt>
                <c:pt idx="15">
                  <c:v>4.3947571318427138E-3</c:v>
                </c:pt>
                <c:pt idx="16">
                  <c:v>4.3562066306861991E-3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263826816"/>
        <c:axId val="263828608"/>
      </c:barChart>
      <c:catAx>
        <c:axId val="263826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/>
          <a:lstStyle/>
          <a:p>
            <a:pPr>
              <a:defRPr sz="800" b="1">
                <a:solidFill>
                  <a:schemeClr val="tx1"/>
                </a:solidFill>
              </a:defRPr>
            </a:pPr>
            <a:endParaRPr lang="es-CO"/>
          </a:p>
        </c:txPr>
        <c:crossAx val="263828608"/>
        <c:crosses val="autoZero"/>
        <c:auto val="1"/>
        <c:lblAlgn val="ctr"/>
        <c:lblOffset val="100"/>
        <c:noMultiLvlLbl val="0"/>
      </c:catAx>
      <c:valAx>
        <c:axId val="263828608"/>
        <c:scaling>
          <c:orientation val="minMax"/>
        </c:scaling>
        <c:delete val="1"/>
        <c:axPos val="b"/>
        <c:numFmt formatCode="0.00%_);\(0.00\)%" sourceLinked="1"/>
        <c:majorTickMark val="out"/>
        <c:minorTickMark val="none"/>
        <c:tickLblPos val="nextTo"/>
        <c:crossAx val="2638268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0693347268119"/>
          <c:y val="3.859654454557887E-2"/>
          <c:w val="0.82898691075108211"/>
          <c:h val="0.771672015018669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'02'!$C$85:$C$86</c:f>
              <c:strCache>
                <c:ptCount val="1"/>
                <c:pt idx="0">
                  <c:v>Población Cabecera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'02'!$B$87:$B$104</c:f>
              <c:numCache>
                <c:formatCode>General</c:formatCode>
                <c:ptCount val="18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1991</c:v>
                </c:pt>
                <c:pt idx="4">
                  <c:v>1993</c:v>
                </c:pt>
                <c:pt idx="5">
                  <c:v>1995</c:v>
                </c:pt>
                <c:pt idx="6">
                  <c:v>1997</c:v>
                </c:pt>
                <c:pt idx="7">
                  <c:v>1999</c:v>
                </c:pt>
                <c:pt idx="8">
                  <c:v>2001</c:v>
                </c:pt>
                <c:pt idx="9">
                  <c:v>2003</c:v>
                </c:pt>
                <c:pt idx="10">
                  <c:v>2005</c:v>
                </c:pt>
                <c:pt idx="11">
                  <c:v>2007</c:v>
                </c:pt>
                <c:pt idx="12">
                  <c:v>2009</c:v>
                </c:pt>
                <c:pt idx="13">
                  <c:v>2011</c:v>
                </c:pt>
                <c:pt idx="14">
                  <c:v>2013</c:v>
                </c:pt>
                <c:pt idx="15">
                  <c:v>2015</c:v>
                </c:pt>
                <c:pt idx="16">
                  <c:v>2017</c:v>
                </c:pt>
                <c:pt idx="17">
                  <c:v>2020</c:v>
                </c:pt>
              </c:numCache>
            </c:numRef>
          </c:xVal>
          <c:yVal>
            <c:numRef>
              <c:f>'02'!$C$87:$C$104</c:f>
              <c:numCache>
                <c:formatCode>#,##0</c:formatCode>
                <c:ptCount val="18"/>
                <c:pt idx="0">
                  <c:v>4603</c:v>
                </c:pt>
                <c:pt idx="1">
                  <c:v>5021</c:v>
                </c:pt>
                <c:pt idx="2">
                  <c:v>5463</c:v>
                </c:pt>
                <c:pt idx="3">
                  <c:v>5943</c:v>
                </c:pt>
                <c:pt idx="4">
                  <c:v>6474</c:v>
                </c:pt>
                <c:pt idx="5">
                  <c:v>7063</c:v>
                </c:pt>
                <c:pt idx="6">
                  <c:v>7700</c:v>
                </c:pt>
                <c:pt idx="7">
                  <c:v>8366</c:v>
                </c:pt>
                <c:pt idx="8">
                  <c:v>9043</c:v>
                </c:pt>
                <c:pt idx="9">
                  <c:v>9735</c:v>
                </c:pt>
                <c:pt idx="10">
                  <c:v>10440</c:v>
                </c:pt>
                <c:pt idx="11">
                  <c:v>11167</c:v>
                </c:pt>
                <c:pt idx="12">
                  <c:v>11887</c:v>
                </c:pt>
                <c:pt idx="13">
                  <c:v>12624</c:v>
                </c:pt>
                <c:pt idx="14">
                  <c:v>13367</c:v>
                </c:pt>
                <c:pt idx="15">
                  <c:v>14132</c:v>
                </c:pt>
                <c:pt idx="16">
                  <c:v>14912</c:v>
                </c:pt>
                <c:pt idx="17">
                  <c:v>16078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'02'!$D$85:$D$86</c:f>
              <c:strCache>
                <c:ptCount val="1"/>
                <c:pt idx="0">
                  <c:v>Población Resto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'02'!$B$87:$B$104</c:f>
              <c:numCache>
                <c:formatCode>General</c:formatCode>
                <c:ptCount val="18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1991</c:v>
                </c:pt>
                <c:pt idx="4">
                  <c:v>1993</c:v>
                </c:pt>
                <c:pt idx="5">
                  <c:v>1995</c:v>
                </c:pt>
                <c:pt idx="6">
                  <c:v>1997</c:v>
                </c:pt>
                <c:pt idx="7">
                  <c:v>1999</c:v>
                </c:pt>
                <c:pt idx="8">
                  <c:v>2001</c:v>
                </c:pt>
                <c:pt idx="9">
                  <c:v>2003</c:v>
                </c:pt>
                <c:pt idx="10">
                  <c:v>2005</c:v>
                </c:pt>
                <c:pt idx="11">
                  <c:v>2007</c:v>
                </c:pt>
                <c:pt idx="12">
                  <c:v>2009</c:v>
                </c:pt>
                <c:pt idx="13">
                  <c:v>2011</c:v>
                </c:pt>
                <c:pt idx="14">
                  <c:v>2013</c:v>
                </c:pt>
                <c:pt idx="15">
                  <c:v>2015</c:v>
                </c:pt>
                <c:pt idx="16">
                  <c:v>2017</c:v>
                </c:pt>
                <c:pt idx="17">
                  <c:v>2020</c:v>
                </c:pt>
              </c:numCache>
            </c:numRef>
          </c:xVal>
          <c:yVal>
            <c:numRef>
              <c:f>'02'!$D$87:$D$104</c:f>
              <c:numCache>
                <c:formatCode>#,##0</c:formatCode>
                <c:ptCount val="18"/>
                <c:pt idx="0">
                  <c:v>6460</c:v>
                </c:pt>
                <c:pt idx="1">
                  <c:v>6540</c:v>
                </c:pt>
                <c:pt idx="2">
                  <c:v>6655</c:v>
                </c:pt>
                <c:pt idx="3">
                  <c:v>6840</c:v>
                </c:pt>
                <c:pt idx="4">
                  <c:v>7124</c:v>
                </c:pt>
                <c:pt idx="5">
                  <c:v>7525</c:v>
                </c:pt>
                <c:pt idx="6">
                  <c:v>8020</c:v>
                </c:pt>
                <c:pt idx="7">
                  <c:v>8581</c:v>
                </c:pt>
                <c:pt idx="8">
                  <c:v>9185</c:v>
                </c:pt>
                <c:pt idx="9">
                  <c:v>9758</c:v>
                </c:pt>
                <c:pt idx="10">
                  <c:v>10228</c:v>
                </c:pt>
                <c:pt idx="11">
                  <c:v>10604</c:v>
                </c:pt>
                <c:pt idx="12">
                  <c:v>11015</c:v>
                </c:pt>
                <c:pt idx="13">
                  <c:v>11461</c:v>
                </c:pt>
                <c:pt idx="14">
                  <c:v>11944</c:v>
                </c:pt>
                <c:pt idx="15">
                  <c:v>12459</c:v>
                </c:pt>
                <c:pt idx="16">
                  <c:v>13003</c:v>
                </c:pt>
                <c:pt idx="17">
                  <c:v>13879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44064"/>
        <c:axId val="177945600"/>
      </c:scatterChart>
      <c:valAx>
        <c:axId val="177944064"/>
        <c:scaling>
          <c:orientation val="minMax"/>
          <c:max val="2020"/>
          <c:min val="1985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CO"/>
          </a:p>
        </c:txPr>
        <c:crossAx val="177945600"/>
        <c:crosses val="autoZero"/>
        <c:crossBetween val="midCat"/>
        <c:majorUnit val="3"/>
      </c:valAx>
      <c:valAx>
        <c:axId val="1779456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7944064"/>
        <c:crosses val="autoZero"/>
        <c:crossBetween val="midCat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es-CO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25240594925633"/>
          <c:y val="5.087063312475467E-2"/>
          <c:w val="0.83419203849518808"/>
          <c:h val="0.62174505838667438"/>
        </c:manualLayout>
      </c:layout>
      <c:scatterChart>
        <c:scatterStyle val="smoothMarker"/>
        <c:varyColors val="0"/>
        <c:ser>
          <c:idx val="0"/>
          <c:order val="0"/>
          <c:tx>
            <c:v>Densidad</c:v>
          </c:tx>
          <c:marker>
            <c:symbol val="none"/>
          </c:marker>
          <c:trendline>
            <c:name>Tendencia Lineal</c:name>
            <c:spPr>
              <a:ln w="19050">
                <a:solidFill>
                  <a:srgbClr val="00B050"/>
                </a:solidFill>
                <a:prstDash val="sysDash"/>
              </a:ln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0.20433333333333334"/>
                  <c:y val="-3.70358210764506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900"/>
                  </a:pPr>
                  <a:endParaRPr lang="es-CO"/>
                </a:p>
              </c:txPr>
            </c:trendlineLbl>
          </c:trendline>
          <c:xVal>
            <c:numRef>
              <c:f>'02'!$B$111:$B$118</c:f>
              <c:numCache>
                <c:formatCode>General</c:formatCode>
                <c:ptCount val="8"/>
                <c:pt idx="0">
                  <c:v>1993</c:v>
                </c:pt>
                <c:pt idx="1">
                  <c:v>2005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xVal>
          <c:yVal>
            <c:numRef>
              <c:f>'02'!$C$111:$C$118</c:f>
              <c:numCache>
                <c:formatCode>0.0000</c:formatCode>
                <c:ptCount val="8"/>
                <c:pt idx="0">
                  <c:v>14.70054054054054</c:v>
                </c:pt>
                <c:pt idx="1">
                  <c:v>22.343783783783785</c:v>
                </c:pt>
                <c:pt idx="2">
                  <c:v>25.383783783783784</c:v>
                </c:pt>
                <c:pt idx="3">
                  <c:v>26.037837837837838</c:v>
                </c:pt>
                <c:pt idx="4">
                  <c:v>26.705945945945945</c:v>
                </c:pt>
                <c:pt idx="5">
                  <c:v>27.363243243243243</c:v>
                </c:pt>
                <c:pt idx="6">
                  <c:v>28.043243243243243</c:v>
                </c:pt>
                <c:pt idx="7">
                  <c:v>28.747027027027027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78752"/>
        <c:axId val="177984640"/>
      </c:scatterChart>
      <c:valAx>
        <c:axId val="177978752"/>
        <c:scaling>
          <c:orientation val="minMax"/>
          <c:max val="2015"/>
          <c:min val="1993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177984640"/>
        <c:crosses val="autoZero"/>
        <c:crossBetween val="midCat"/>
        <c:majorUnit val="1"/>
      </c:valAx>
      <c:valAx>
        <c:axId val="177984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00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7978752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4416071822798"/>
          <c:y val="4.9843067263502419E-2"/>
          <c:w val="0.86184158755856455"/>
          <c:h val="0.72096832747773976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'02'!$B$127:$B$134</c:f>
              <c:numCache>
                <c:formatCode>General</c:formatCode>
                <c:ptCount val="8"/>
                <c:pt idx="0">
                  <c:v>1993</c:v>
                </c:pt>
                <c:pt idx="1">
                  <c:v>2005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xVal>
          <c:yVal>
            <c:numRef>
              <c:f>'02'!$H$127:$H$134</c:f>
              <c:numCache>
                <c:formatCode>0</c:formatCode>
                <c:ptCount val="8"/>
                <c:pt idx="0">
                  <c:v>537.5</c:v>
                </c:pt>
                <c:pt idx="1">
                  <c:v>539.49953027585616</c:v>
                </c:pt>
                <c:pt idx="2">
                  <c:v>492.8791240249052</c:v>
                </c:pt>
                <c:pt idx="3">
                  <c:v>485.60951985609518</c:v>
                </c:pt>
                <c:pt idx="4">
                  <c:v>479.20712515904376</c:v>
                </c:pt>
                <c:pt idx="5">
                  <c:v>472.79220779220782</c:v>
                </c:pt>
                <c:pt idx="6">
                  <c:v>465.73875802997861</c:v>
                </c:pt>
                <c:pt idx="7">
                  <c:v>458.26203862136396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393856"/>
        <c:axId val="178395776"/>
      </c:scatterChart>
      <c:valAx>
        <c:axId val="178393856"/>
        <c:scaling>
          <c:orientation val="minMax"/>
          <c:max val="2015"/>
          <c:min val="199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Año</a:t>
                </a:r>
              </a:p>
            </c:rich>
          </c:tx>
          <c:layout>
            <c:manualLayout>
              <c:xMode val="edge"/>
              <c:yMode val="edge"/>
              <c:x val="0.49794647631662864"/>
              <c:y val="0.9012343584245431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CO"/>
          </a:p>
        </c:txPr>
        <c:crossAx val="178395776"/>
        <c:crosses val="autoZero"/>
        <c:crossBetween val="midCat"/>
        <c:majorUnit val="1"/>
      </c:valAx>
      <c:valAx>
        <c:axId val="178395776"/>
        <c:scaling>
          <c:orientation val="minMax"/>
        </c:scaling>
        <c:delete val="0"/>
        <c:axPos val="l"/>
        <c:majorGridlines>
          <c:spPr>
            <a:ln>
              <a:solidFill>
                <a:schemeClr val="accent6">
                  <a:lumMod val="60000"/>
                  <a:lumOff val="40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Dependencia Demografica (Por mil)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78393856"/>
        <c:crosses val="autoZero"/>
        <c:crossBetween val="midCat"/>
      </c:valAx>
      <c:spPr>
        <a:solidFill>
          <a:schemeClr val="accent6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458901206754253"/>
          <c:y val="0.13649778639764301"/>
          <c:w val="0.38476768307644266"/>
          <c:h val="0.65615038599199771"/>
        </c:manualLayout>
      </c:layout>
      <c:pieChart>
        <c:varyColors val="1"/>
        <c:ser>
          <c:idx val="0"/>
          <c:order val="0"/>
          <c:explosion val="11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'02'!$B$14:$C$15</c:f>
              <c:strCache>
                <c:ptCount val="2"/>
                <c:pt idx="0">
                  <c:v>Poblacion en la Cabecera</c:v>
                </c:pt>
                <c:pt idx="1">
                  <c:v>Poblacion en el Resto</c:v>
                </c:pt>
              </c:strCache>
            </c:strRef>
          </c:cat>
          <c:val>
            <c:numRef>
              <c:f>'02'!$D$14:$D$15</c:f>
              <c:numCache>
                <c:formatCode>#,##0</c:formatCode>
                <c:ptCount val="2"/>
                <c:pt idx="0">
                  <c:v>13742</c:v>
                </c:pt>
                <c:pt idx="1">
                  <c:v>12198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'03'!$D$9</c:f>
              <c:strCache>
                <c:ptCount val="1"/>
                <c:pt idx="0">
                  <c:v>Ingresos Corrientes</c:v>
                </c:pt>
              </c:strCache>
            </c:strRef>
          </c:tx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'03'!$D$11:$D$22</c:f>
              <c:numCache>
                <c:formatCode>"$"\ #,##0.00</c:formatCode>
                <c:ptCount val="12"/>
                <c:pt idx="0">
                  <c:v>0</c:v>
                </c:pt>
                <c:pt idx="1">
                  <c:v>551.260009765625</c:v>
                </c:pt>
                <c:pt idx="2">
                  <c:v>0</c:v>
                </c:pt>
                <c:pt idx="3">
                  <c:v>888.17999267578125</c:v>
                </c:pt>
                <c:pt idx="4">
                  <c:v>2808.510009765625</c:v>
                </c:pt>
                <c:pt idx="5">
                  <c:v>1554.9300537109375</c:v>
                </c:pt>
                <c:pt idx="6">
                  <c:v>2551.929931640625</c:v>
                </c:pt>
                <c:pt idx="7">
                  <c:v>1975.010009765625</c:v>
                </c:pt>
                <c:pt idx="8">
                  <c:v>3221.85009765625</c:v>
                </c:pt>
                <c:pt idx="9">
                  <c:v>3979.949951171875</c:v>
                </c:pt>
                <c:pt idx="10">
                  <c:v>3892.56005859375</c:v>
                </c:pt>
                <c:pt idx="11">
                  <c:v>4109.22998046875</c:v>
                </c:pt>
              </c:numCache>
            </c:numRef>
          </c:val>
        </c:ser>
        <c:ser>
          <c:idx val="3"/>
          <c:order val="1"/>
          <c:tx>
            <c:strRef>
              <c:f>'03'!$E$9</c:f>
              <c:strCache>
                <c:ptCount val="1"/>
                <c:pt idx="0">
                  <c:v>Ingresos de Capital</c:v>
                </c:pt>
              </c:strCache>
            </c:strRef>
          </c:tx>
          <c:invertIfNegative val="0"/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'03'!$E$11:$E$22</c:f>
              <c:numCache>
                <c:formatCode>"$"\ #,##0.00</c:formatCode>
                <c:ptCount val="12"/>
                <c:pt idx="0">
                  <c:v>0</c:v>
                </c:pt>
                <c:pt idx="1">
                  <c:v>3395.719970703125</c:v>
                </c:pt>
                <c:pt idx="2">
                  <c:v>0</c:v>
                </c:pt>
                <c:pt idx="3">
                  <c:v>4103.31005859375</c:v>
                </c:pt>
                <c:pt idx="4">
                  <c:v>3160.070068359375</c:v>
                </c:pt>
                <c:pt idx="5">
                  <c:v>2488.909912109375</c:v>
                </c:pt>
                <c:pt idx="6">
                  <c:v>5745.39990234375</c:v>
                </c:pt>
                <c:pt idx="7">
                  <c:v>8071.5498046875</c:v>
                </c:pt>
                <c:pt idx="8">
                  <c:v>9323.4697265625</c:v>
                </c:pt>
                <c:pt idx="9">
                  <c:v>14519.919921875</c:v>
                </c:pt>
                <c:pt idx="10">
                  <c:v>15275.599609375</c:v>
                </c:pt>
                <c:pt idx="11">
                  <c:v>17340.119140625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494080"/>
        <c:axId val="178495872"/>
      </c:barChart>
      <c:lineChart>
        <c:grouping val="standard"/>
        <c:varyColors val="0"/>
        <c:ser>
          <c:idx val="0"/>
          <c:order val="2"/>
          <c:tx>
            <c:strRef>
              <c:f>'03'!$C$9:$C$10</c:f>
              <c:strCache>
                <c:ptCount val="1"/>
                <c:pt idx="0">
                  <c:v>Ingresos Totales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'03'!$B$32:$B$43</c:f>
              <c:numCache>
                <c:formatCode>General</c:formatCode>
                <c:ptCount val="1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</c:numCache>
            </c:numRef>
          </c:cat>
          <c:val>
            <c:numRef>
              <c:f>'03'!$C$11:$C$22</c:f>
              <c:numCache>
                <c:formatCode>"$"\ #,##0.00</c:formatCode>
                <c:ptCount val="12"/>
                <c:pt idx="0">
                  <c:v>0</c:v>
                </c:pt>
                <c:pt idx="1">
                  <c:v>3946.97998046875</c:v>
                </c:pt>
                <c:pt idx="2">
                  <c:v>0</c:v>
                </c:pt>
                <c:pt idx="3">
                  <c:v>4991.490234375</c:v>
                </c:pt>
                <c:pt idx="4">
                  <c:v>5968.580078125</c:v>
                </c:pt>
                <c:pt idx="5">
                  <c:v>4043.840087890625</c:v>
                </c:pt>
                <c:pt idx="6">
                  <c:v>8297.330078125</c:v>
                </c:pt>
                <c:pt idx="7">
                  <c:v>10046.5595703125</c:v>
                </c:pt>
                <c:pt idx="8">
                  <c:v>12545.3203125</c:v>
                </c:pt>
                <c:pt idx="9">
                  <c:v>18499.869140625</c:v>
                </c:pt>
                <c:pt idx="10">
                  <c:v>19168.16015625</c:v>
                </c:pt>
                <c:pt idx="11">
                  <c:v>21449.33984375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94080"/>
        <c:axId val="178495872"/>
      </c:lineChart>
      <c:catAx>
        <c:axId val="17849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s-CO"/>
          </a:p>
        </c:txPr>
        <c:crossAx val="178495872"/>
        <c:crosses val="autoZero"/>
        <c:auto val="1"/>
        <c:lblAlgn val="ctr"/>
        <c:lblOffset val="100"/>
        <c:noMultiLvlLbl val="0"/>
      </c:catAx>
      <c:valAx>
        <c:axId val="178495872"/>
        <c:scaling>
          <c:orientation val="minMax"/>
        </c:scaling>
        <c:delete val="0"/>
        <c:axPos val="l"/>
        <c:majorGridlines/>
        <c:numFmt formatCode="&quot;$&quot;\ #,##0.0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CO"/>
          </a:p>
        </c:txPr>
        <c:crossAx val="178494080"/>
        <c:crosses val="autoZero"/>
        <c:crossBetween val="midCat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es-CO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5400" cap="flat" cmpd="dbl" algn="ctr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34925" cap="flat" cmpd="dbl" algn="ctr">
        <a:solidFill>
          <a:schemeClr val="phClr">
            <a:lumMod val="75000"/>
            <a:alpha val="70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kern="1200" spc="0" normalizeH="0" baseline="0"/>
  </cs:title>
  <cs:trendline>
    <cs:lnRef idx="0">
      <cs:styleClr val="0"/>
    </cs:lnRef>
    <cs:fillRef idx="0"/>
    <cs:effectRef idx="0"/>
    <cs:fontRef idx="minor">
      <a:schemeClr val="tx1"/>
    </cs:fontRef>
    <cs:spPr>
      <a:ln w="38100" cap="rnd" cmpd="sng" algn="ctr">
        <a:solidFill>
          <a:schemeClr val="phClr">
            <a:lumMod val="75000"/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13" Type="http://schemas.openxmlformats.org/officeDocument/2006/relationships/chart" Target="../charts/chart21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12" Type="http://schemas.openxmlformats.org/officeDocument/2006/relationships/chart" Target="../charts/chart20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Relationship Id="rId14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35</xdr:row>
      <xdr:rowOff>9525</xdr:rowOff>
    </xdr:from>
    <xdr:to>
      <xdr:col>8</xdr:col>
      <xdr:colOff>809625</xdr:colOff>
      <xdr:row>53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147637</xdr:colOff>
      <xdr:row>63</xdr:row>
      <xdr:rowOff>0</xdr:rowOff>
    </xdr:from>
    <xdr:to>
      <xdr:col>8</xdr:col>
      <xdr:colOff>809625</xdr:colOff>
      <xdr:row>78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781050</xdr:colOff>
      <xdr:row>22</xdr:row>
      <xdr:rowOff>123825</xdr:rowOff>
    </xdr:from>
    <xdr:to>
      <xdr:col>8</xdr:col>
      <xdr:colOff>161925</xdr:colOff>
      <xdr:row>34</xdr:row>
      <xdr:rowOff>28575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95250</xdr:colOff>
      <xdr:row>37</xdr:row>
      <xdr:rowOff>0</xdr:rowOff>
    </xdr:from>
    <xdr:to>
      <xdr:col>9</xdr:col>
      <xdr:colOff>9525</xdr:colOff>
      <xdr:row>59</xdr:row>
      <xdr:rowOff>76200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133351</xdr:colOff>
      <xdr:row>84</xdr:row>
      <xdr:rowOff>4</xdr:rowOff>
    </xdr:from>
    <xdr:to>
      <xdr:col>9</xdr:col>
      <xdr:colOff>66675</xdr:colOff>
      <xdr:row>106</xdr:row>
      <xdr:rowOff>57149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147637</xdr:colOff>
      <xdr:row>107</xdr:row>
      <xdr:rowOff>180974</xdr:rowOff>
    </xdr:from>
    <xdr:to>
      <xdr:col>8</xdr:col>
      <xdr:colOff>738187</xdr:colOff>
      <xdr:row>121</xdr:row>
      <xdr:rowOff>19050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704850</xdr:colOff>
      <xdr:row>137</xdr:row>
      <xdr:rowOff>133355</xdr:rowOff>
    </xdr:from>
    <xdr:to>
      <xdr:col>8</xdr:col>
      <xdr:colOff>133350</xdr:colOff>
      <xdr:row>155</xdr:row>
      <xdr:rowOff>47624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704850</xdr:colOff>
      <xdr:row>22</xdr:row>
      <xdr:rowOff>38099</xdr:rowOff>
    </xdr:from>
    <xdr:to>
      <xdr:col>5</xdr:col>
      <xdr:colOff>723900</xdr:colOff>
      <xdr:row>34</xdr:row>
      <xdr:rowOff>66672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6</xdr:row>
      <xdr:rowOff>76200</xdr:rowOff>
    </xdr:from>
    <xdr:to>
      <xdr:col>9</xdr:col>
      <xdr:colOff>28575</xdr:colOff>
      <xdr:row>25</xdr:row>
      <xdr:rowOff>123826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63</xdr:row>
      <xdr:rowOff>14288</xdr:rowOff>
    </xdr:from>
    <xdr:to>
      <xdr:col>9</xdr:col>
      <xdr:colOff>9525</xdr:colOff>
      <xdr:row>79</xdr:row>
      <xdr:rowOff>38100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44</xdr:row>
      <xdr:rowOff>133350</xdr:rowOff>
    </xdr:from>
    <xdr:to>
      <xdr:col>9</xdr:col>
      <xdr:colOff>0</xdr:colOff>
      <xdr:row>60</xdr:row>
      <xdr:rowOff>66676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752474</xdr:colOff>
      <xdr:row>101</xdr:row>
      <xdr:rowOff>0</xdr:rowOff>
    </xdr:from>
    <xdr:to>
      <xdr:col>8</xdr:col>
      <xdr:colOff>819149</xdr:colOff>
      <xdr:row>115</xdr:row>
      <xdr:rowOff>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123825</xdr:colOff>
      <xdr:row>142</xdr:row>
      <xdr:rowOff>161924</xdr:rowOff>
    </xdr:from>
    <xdr:to>
      <xdr:col>8</xdr:col>
      <xdr:colOff>723901</xdr:colOff>
      <xdr:row>158</xdr:row>
      <xdr:rowOff>114299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100012</xdr:colOff>
      <xdr:row>82</xdr:row>
      <xdr:rowOff>85725</xdr:rowOff>
    </xdr:from>
    <xdr:to>
      <xdr:col>8</xdr:col>
      <xdr:colOff>690562</xdr:colOff>
      <xdr:row>98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80962</xdr:colOff>
      <xdr:row>125</xdr:row>
      <xdr:rowOff>28575</xdr:rowOff>
    </xdr:from>
    <xdr:to>
      <xdr:col>8</xdr:col>
      <xdr:colOff>671512</xdr:colOff>
      <xdr:row>140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228600</xdr:colOff>
      <xdr:row>185</xdr:row>
      <xdr:rowOff>133349</xdr:rowOff>
    </xdr:from>
    <xdr:to>
      <xdr:col>8</xdr:col>
      <xdr:colOff>723899</xdr:colOff>
      <xdr:row>200</xdr:row>
      <xdr:rowOff>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142875</xdr:colOff>
      <xdr:row>203</xdr:row>
      <xdr:rowOff>104775</xdr:rowOff>
    </xdr:from>
    <xdr:to>
      <xdr:col>9</xdr:col>
      <xdr:colOff>47625</xdr:colOff>
      <xdr:row>218</xdr:row>
      <xdr:rowOff>57149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176212</xdr:colOff>
      <xdr:row>221</xdr:row>
      <xdr:rowOff>80962</xdr:rowOff>
    </xdr:from>
    <xdr:to>
      <xdr:col>8</xdr:col>
      <xdr:colOff>781050</xdr:colOff>
      <xdr:row>236</xdr:row>
      <xdr:rowOff>76200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85724</xdr:colOff>
      <xdr:row>262</xdr:row>
      <xdr:rowOff>95250</xdr:rowOff>
    </xdr:from>
    <xdr:to>
      <xdr:col>8</xdr:col>
      <xdr:colOff>695325</xdr:colOff>
      <xdr:row>281</xdr:row>
      <xdr:rowOff>9525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476250</xdr:colOff>
      <xdr:row>306</xdr:row>
      <xdr:rowOff>52387</xdr:rowOff>
    </xdr:from>
    <xdr:to>
      <xdr:col>8</xdr:col>
      <xdr:colOff>381000</xdr:colOff>
      <xdr:row>323</xdr:row>
      <xdr:rowOff>42862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19050</xdr:colOff>
      <xdr:row>349</xdr:row>
      <xdr:rowOff>161924</xdr:rowOff>
    </xdr:from>
    <xdr:to>
      <xdr:col>9</xdr:col>
      <xdr:colOff>28575</xdr:colOff>
      <xdr:row>364</xdr:row>
      <xdr:rowOff>9525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176212</xdr:colOff>
      <xdr:row>367</xdr:row>
      <xdr:rowOff>42862</xdr:rowOff>
    </xdr:from>
    <xdr:to>
      <xdr:col>8</xdr:col>
      <xdr:colOff>766762</xdr:colOff>
      <xdr:row>384</xdr:row>
      <xdr:rowOff>33337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728662</xdr:colOff>
      <xdr:row>13</xdr:row>
      <xdr:rowOff>33337</xdr:rowOff>
    </xdr:from>
    <xdr:to>
      <xdr:col>9</xdr:col>
      <xdr:colOff>9525</xdr:colOff>
      <xdr:row>24</xdr:row>
      <xdr:rowOff>133350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26</xdr:row>
      <xdr:rowOff>76199</xdr:rowOff>
    </xdr:from>
    <xdr:to>
      <xdr:col>8</xdr:col>
      <xdr:colOff>633411</xdr:colOff>
      <xdr:row>38</xdr:row>
      <xdr:rowOff>114300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209555</xdr:colOff>
      <xdr:row>95</xdr:row>
      <xdr:rowOff>19056</xdr:rowOff>
    </xdr:from>
    <xdr:to>
      <xdr:col>8</xdr:col>
      <xdr:colOff>781049</xdr:colOff>
      <xdr:row>112</xdr:row>
      <xdr:rowOff>9531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14287</xdr:colOff>
      <xdr:row>134</xdr:row>
      <xdr:rowOff>9524</xdr:rowOff>
    </xdr:from>
    <xdr:to>
      <xdr:col>9</xdr:col>
      <xdr:colOff>0</xdr:colOff>
      <xdr:row>151</xdr:row>
      <xdr:rowOff>66674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1" displayName="Tabla1" ref="B64:C78" totalsRowShown="0" headerRowDxfId="12">
  <tableColumns count="2">
    <tableColumn id="1" name="Año" dataDxfId="11"/>
    <tableColumn id="2" name="Población" dataDxfId="1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la3" displayName="Tabla3" ref="B38:D55" totalsRowShown="0" headerRowDxfId="9" dataDxfId="8">
  <tableColumns count="3">
    <tableColumn id="1" name="Edad" dataDxfId="7"/>
    <tableColumn id="2" name="Hombre" dataDxfId="6">
      <calculatedColumnFormula>VLOOKUP($C$5,Base,Info_General!$JT$22,FALSE)</calculatedColumnFormula>
    </tableColumn>
    <tableColumn id="3" name="Mujer" dataDxfId="5">
      <calculatedColumnFormula>VLOOKUP($C$5,Base,Info_General!$JC$22,FALSE)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C1400" totalsRowShown="0" headerRowDxfId="4" dataDxfId="3">
  <autoFilter ref="A1:C1400"/>
  <tableColumns count="3">
    <tableColumn id="1" name="Atributo" dataDxfId="2"/>
    <tableColumn id="2" name="Concepto" dataDxfId="1"/>
    <tableColumn id="3" name="Tematica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329"/>
  <sheetViews>
    <sheetView tabSelected="1" view="pageLayout" zoomScaleNormal="100" workbookViewId="0">
      <selection activeCell="K5" sqref="K5"/>
    </sheetView>
  </sheetViews>
  <sheetFormatPr baseColWidth="10" defaultColWidth="11.42578125" defaultRowHeight="12.75"/>
  <cols>
    <col min="1" max="1" width="2.5703125" style="137" customWidth="1"/>
    <col min="2" max="6" width="11.140625" style="137" customWidth="1"/>
    <col min="7" max="9" width="11.42578125" style="137"/>
    <col min="10" max="10" width="2.5703125" style="137" customWidth="1"/>
    <col min="11" max="16384" width="11.42578125" style="137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87" t="s">
        <v>214</v>
      </c>
      <c r="C2" s="287"/>
      <c r="D2" s="287"/>
      <c r="E2" s="287"/>
      <c r="F2" s="287"/>
      <c r="G2" s="287"/>
      <c r="H2" s="287"/>
      <c r="I2" s="287"/>
      <c r="J2" s="143"/>
    </row>
    <row r="3" spans="1:10">
      <c r="A3" s="141"/>
      <c r="B3" s="142"/>
      <c r="C3" s="142"/>
      <c r="D3" s="142"/>
      <c r="E3" s="142"/>
      <c r="F3" s="142"/>
      <c r="G3" s="142"/>
      <c r="H3" s="142"/>
      <c r="I3" s="142"/>
      <c r="J3" s="143"/>
    </row>
    <row r="4" spans="1:10">
      <c r="A4" s="141"/>
      <c r="B4" s="286" t="s">
        <v>212</v>
      </c>
      <c r="C4" s="286"/>
      <c r="D4" s="142" t="s">
        <v>198</v>
      </c>
      <c r="E4" s="142"/>
      <c r="F4" s="142"/>
      <c r="G4" s="142"/>
      <c r="H4" s="142"/>
      <c r="I4" s="142"/>
      <c r="J4" s="143"/>
    </row>
    <row r="5" spans="1:10" ht="15" customHeight="1">
      <c r="A5" s="141"/>
      <c r="B5" s="286" t="s">
        <v>213</v>
      </c>
      <c r="C5" s="286"/>
      <c r="D5" s="142" t="s">
        <v>203</v>
      </c>
      <c r="E5" s="142"/>
      <c r="F5" s="142"/>
      <c r="G5" s="142"/>
      <c r="H5" s="142"/>
      <c r="I5" s="142"/>
      <c r="J5" s="143"/>
    </row>
    <row r="6" spans="1:10">
      <c r="A6" s="141"/>
      <c r="B6" s="142"/>
      <c r="C6" s="142"/>
      <c r="D6" s="142"/>
      <c r="E6" s="142"/>
      <c r="F6" s="142"/>
      <c r="G6" s="142"/>
      <c r="H6" s="142"/>
      <c r="I6" s="142"/>
      <c r="J6" s="143"/>
    </row>
    <row r="7" spans="1:10" ht="15">
      <c r="A7" s="141"/>
      <c r="B7" s="289" t="s">
        <v>306</v>
      </c>
      <c r="C7" s="289"/>
      <c r="D7" s="289"/>
      <c r="E7" s="142"/>
      <c r="F7" s="142"/>
      <c r="G7" s="142"/>
      <c r="H7" s="142"/>
      <c r="I7" s="142"/>
      <c r="J7" s="143"/>
    </row>
    <row r="8" spans="1:10" ht="15">
      <c r="A8" s="141"/>
      <c r="B8" s="289" t="s">
        <v>307</v>
      </c>
      <c r="C8" s="289"/>
      <c r="D8" s="289"/>
      <c r="E8" s="142"/>
      <c r="F8" s="142"/>
      <c r="G8" s="142"/>
      <c r="H8" s="142"/>
      <c r="I8" s="142"/>
      <c r="J8" s="143"/>
    </row>
    <row r="9" spans="1:10" ht="15">
      <c r="A9" s="141"/>
      <c r="B9" s="289" t="s">
        <v>308</v>
      </c>
      <c r="C9" s="289"/>
      <c r="D9" s="289"/>
      <c r="E9" s="142"/>
      <c r="F9" s="142"/>
      <c r="G9" s="142"/>
      <c r="H9" s="142"/>
      <c r="I9" s="142"/>
      <c r="J9" s="143"/>
    </row>
    <row r="10" spans="1:10" ht="15">
      <c r="A10" s="141"/>
      <c r="B10" s="289" t="s">
        <v>443</v>
      </c>
      <c r="C10" s="289"/>
      <c r="D10" s="289"/>
      <c r="E10" s="142"/>
      <c r="F10" s="142"/>
      <c r="G10" s="142"/>
      <c r="H10" s="142"/>
      <c r="I10" s="142"/>
      <c r="J10" s="143"/>
    </row>
    <row r="11" spans="1:10" ht="15">
      <c r="A11" s="141"/>
      <c r="B11" s="289" t="s">
        <v>464</v>
      </c>
      <c r="C11" s="289"/>
      <c r="D11" s="289"/>
      <c r="E11" s="142"/>
      <c r="F11" s="142"/>
      <c r="G11" s="142"/>
      <c r="H11" s="142"/>
      <c r="I11" s="142"/>
      <c r="J11" s="143"/>
    </row>
    <row r="12" spans="1:10">
      <c r="A12" s="141"/>
      <c r="B12" s="142"/>
      <c r="C12" s="142"/>
      <c r="D12" s="142"/>
      <c r="E12" s="142"/>
      <c r="F12" s="142"/>
      <c r="G12" s="142"/>
      <c r="H12" s="142"/>
      <c r="I12" s="142"/>
      <c r="J12" s="143"/>
    </row>
    <row r="13" spans="1:10">
      <c r="A13" s="141"/>
      <c r="B13" s="142"/>
      <c r="C13" s="142"/>
      <c r="D13" s="142"/>
      <c r="E13" s="142"/>
      <c r="F13" s="142"/>
      <c r="G13" s="142"/>
      <c r="H13" s="142"/>
      <c r="I13" s="142"/>
      <c r="J13" s="143"/>
    </row>
    <row r="14" spans="1:10">
      <c r="A14" s="141"/>
      <c r="B14" s="142"/>
      <c r="C14" s="142"/>
      <c r="D14" s="142"/>
      <c r="E14" s="142"/>
      <c r="F14" s="142"/>
      <c r="G14" s="142"/>
      <c r="H14" s="142"/>
      <c r="I14" s="142"/>
      <c r="J14" s="143"/>
    </row>
    <row r="15" spans="1:10">
      <c r="A15" s="141"/>
      <c r="B15" s="142"/>
      <c r="C15" s="142"/>
      <c r="D15" s="142"/>
      <c r="E15" s="142"/>
      <c r="F15" s="142"/>
      <c r="G15" s="142"/>
      <c r="H15" s="142"/>
      <c r="I15" s="142"/>
      <c r="J15" s="143"/>
    </row>
    <row r="16" spans="1:10">
      <c r="A16" s="141"/>
      <c r="B16" s="142"/>
      <c r="C16" s="142"/>
      <c r="D16" s="142"/>
      <c r="E16" s="142"/>
      <c r="F16" s="142"/>
      <c r="G16" s="142"/>
      <c r="H16" s="142"/>
      <c r="I16" s="142"/>
      <c r="J16" s="143"/>
    </row>
    <row r="17" spans="1:10">
      <c r="A17" s="141"/>
      <c r="B17" s="142"/>
      <c r="C17" s="142"/>
      <c r="D17" s="142"/>
      <c r="E17" s="142"/>
      <c r="F17" s="142"/>
      <c r="G17" s="142"/>
      <c r="H17" s="142"/>
      <c r="I17" s="142"/>
      <c r="J17" s="143"/>
    </row>
    <row r="18" spans="1:10">
      <c r="A18" s="141"/>
      <c r="B18" s="142"/>
      <c r="C18" s="142"/>
      <c r="D18" s="142"/>
      <c r="E18" s="142"/>
      <c r="F18" s="142"/>
      <c r="G18" s="142"/>
      <c r="H18" s="142"/>
      <c r="I18" s="142"/>
      <c r="J18" s="143"/>
    </row>
    <row r="19" spans="1:10">
      <c r="A19" s="141"/>
      <c r="B19" s="142"/>
      <c r="C19" s="142"/>
      <c r="D19" s="142"/>
      <c r="E19" s="142"/>
      <c r="F19" s="142"/>
      <c r="G19" s="142"/>
      <c r="H19" s="142"/>
      <c r="I19" s="142"/>
      <c r="J19" s="143"/>
    </row>
    <row r="20" spans="1:10">
      <c r="A20" s="141"/>
      <c r="B20" s="142"/>
      <c r="C20" s="142"/>
      <c r="D20" s="142"/>
      <c r="E20" s="142"/>
      <c r="F20" s="142"/>
      <c r="G20" s="142"/>
      <c r="H20" s="142"/>
      <c r="I20" s="142"/>
      <c r="J20" s="143"/>
    </row>
    <row r="21" spans="1:10">
      <c r="A21" s="141"/>
      <c r="B21" s="142"/>
      <c r="C21" s="142"/>
      <c r="D21" s="142"/>
      <c r="E21" s="142"/>
      <c r="F21" s="142"/>
      <c r="G21" s="142"/>
      <c r="H21" s="142"/>
      <c r="I21" s="142"/>
      <c r="J21" s="143"/>
    </row>
    <row r="22" spans="1:10">
      <c r="A22" s="141"/>
      <c r="B22" s="142"/>
      <c r="C22" s="142"/>
      <c r="D22" s="142"/>
      <c r="E22" s="142"/>
      <c r="F22" s="142"/>
      <c r="G22" s="142"/>
      <c r="H22" s="142"/>
      <c r="I22" s="142"/>
      <c r="J22" s="143"/>
    </row>
    <row r="23" spans="1:10">
      <c r="A23" s="141"/>
      <c r="B23" s="142"/>
      <c r="C23" s="142"/>
      <c r="D23" s="142"/>
      <c r="E23" s="142"/>
      <c r="F23" s="142"/>
      <c r="G23" s="142"/>
      <c r="H23" s="142"/>
      <c r="I23" s="142"/>
      <c r="J23" s="143"/>
    </row>
    <row r="24" spans="1:10">
      <c r="A24" s="141"/>
      <c r="B24" s="142"/>
      <c r="C24" s="142"/>
      <c r="D24" s="142"/>
      <c r="E24" s="142"/>
      <c r="F24" s="142"/>
      <c r="G24" s="142"/>
      <c r="H24" s="142"/>
      <c r="I24" s="142"/>
      <c r="J24" s="143"/>
    </row>
    <row r="25" spans="1:10">
      <c r="A25" s="141"/>
      <c r="B25" s="142"/>
      <c r="C25" s="142"/>
      <c r="D25" s="142"/>
      <c r="E25" s="142"/>
      <c r="F25" s="142"/>
      <c r="G25" s="142"/>
      <c r="H25" s="142"/>
      <c r="I25" s="142"/>
      <c r="J25" s="143"/>
    </row>
    <row r="26" spans="1:10">
      <c r="A26" s="141"/>
      <c r="B26" s="142"/>
      <c r="C26" s="142"/>
      <c r="D26" s="142"/>
      <c r="E26" s="142"/>
      <c r="F26" s="142"/>
      <c r="G26" s="142"/>
      <c r="H26" s="142"/>
      <c r="I26" s="142"/>
      <c r="J26" s="143"/>
    </row>
    <row r="27" spans="1:10">
      <c r="A27" s="141"/>
      <c r="B27" s="142"/>
      <c r="C27" s="142"/>
      <c r="D27" s="142"/>
      <c r="E27" s="142"/>
      <c r="F27" s="142"/>
      <c r="G27" s="142"/>
      <c r="H27" s="142"/>
      <c r="I27" s="142"/>
      <c r="J27" s="143"/>
    </row>
    <row r="28" spans="1:10">
      <c r="A28" s="141"/>
      <c r="B28" s="142"/>
      <c r="C28" s="142"/>
      <c r="D28" s="142"/>
      <c r="E28" s="142"/>
      <c r="F28" s="142"/>
      <c r="G28" s="142"/>
      <c r="H28" s="142"/>
      <c r="I28" s="142"/>
      <c r="J28" s="143"/>
    </row>
    <row r="29" spans="1:10">
      <c r="A29" s="141"/>
      <c r="B29" s="142"/>
      <c r="C29" s="142"/>
      <c r="D29" s="142"/>
      <c r="E29" s="142"/>
      <c r="F29" s="142"/>
      <c r="G29" s="142"/>
      <c r="H29" s="142"/>
      <c r="I29" s="142"/>
      <c r="J29" s="143"/>
    </row>
    <row r="30" spans="1:10">
      <c r="A30" s="141"/>
      <c r="B30" s="142"/>
      <c r="C30" s="142"/>
      <c r="D30" s="142"/>
      <c r="E30" s="142"/>
      <c r="F30" s="142"/>
      <c r="G30" s="142"/>
      <c r="H30" s="142"/>
      <c r="I30" s="142"/>
      <c r="J30" s="143"/>
    </row>
    <row r="31" spans="1:10">
      <c r="A31" s="141"/>
      <c r="B31" s="142"/>
      <c r="C31" s="142"/>
      <c r="D31" s="142"/>
      <c r="E31" s="142"/>
      <c r="F31" s="142"/>
      <c r="G31" s="142"/>
      <c r="H31" s="142"/>
      <c r="I31" s="142"/>
      <c r="J31" s="143"/>
    </row>
    <row r="32" spans="1:10">
      <c r="A32" s="141"/>
      <c r="B32" s="142"/>
      <c r="C32" s="142"/>
      <c r="D32" s="142"/>
      <c r="E32" s="142"/>
      <c r="F32" s="142"/>
      <c r="G32" s="142"/>
      <c r="H32" s="142"/>
      <c r="I32" s="142"/>
      <c r="J32" s="143"/>
    </row>
    <row r="33" spans="1:10">
      <c r="A33" s="141"/>
      <c r="B33" s="142"/>
      <c r="C33" s="142"/>
      <c r="D33" s="142"/>
      <c r="E33" s="142"/>
      <c r="F33" s="142"/>
      <c r="G33" s="142"/>
      <c r="H33" s="142"/>
      <c r="I33" s="142"/>
      <c r="J33" s="143"/>
    </row>
    <row r="34" spans="1:10">
      <c r="A34" s="141"/>
      <c r="B34" s="142"/>
      <c r="C34" s="142"/>
      <c r="D34" s="142"/>
      <c r="E34" s="142"/>
      <c r="F34" s="142"/>
      <c r="G34" s="142"/>
      <c r="H34" s="142"/>
      <c r="I34" s="142"/>
      <c r="J34" s="143"/>
    </row>
    <row r="35" spans="1:10">
      <c r="A35" s="141"/>
      <c r="B35" s="142"/>
      <c r="C35" s="142"/>
      <c r="D35" s="142"/>
      <c r="E35" s="142"/>
      <c r="F35" s="142"/>
      <c r="G35" s="142"/>
      <c r="H35" s="142"/>
      <c r="I35" s="142"/>
      <c r="J35" s="143"/>
    </row>
    <row r="36" spans="1:10">
      <c r="A36" s="141"/>
      <c r="B36" s="142"/>
      <c r="C36" s="142"/>
      <c r="D36" s="142"/>
      <c r="E36" s="142"/>
      <c r="F36" s="142"/>
      <c r="G36" s="142"/>
      <c r="H36" s="142"/>
      <c r="I36" s="142"/>
      <c r="J36" s="143"/>
    </row>
    <row r="37" spans="1:10">
      <c r="A37" s="141"/>
      <c r="B37" s="142"/>
      <c r="C37" s="142"/>
      <c r="D37" s="142"/>
      <c r="E37" s="142"/>
      <c r="F37" s="142"/>
      <c r="G37" s="142"/>
      <c r="H37" s="142"/>
      <c r="I37" s="142"/>
      <c r="J37" s="143"/>
    </row>
    <row r="38" spans="1:10">
      <c r="A38" s="141"/>
      <c r="B38" s="142"/>
      <c r="C38" s="142"/>
      <c r="D38" s="142"/>
      <c r="E38" s="142"/>
      <c r="F38" s="142"/>
      <c r="G38" s="142"/>
      <c r="H38" s="142"/>
      <c r="I38" s="142"/>
      <c r="J38" s="143"/>
    </row>
    <row r="39" spans="1:10">
      <c r="A39" s="141"/>
      <c r="B39" s="142"/>
      <c r="C39" s="142"/>
      <c r="D39" s="142"/>
      <c r="E39" s="142"/>
      <c r="F39" s="142"/>
      <c r="G39" s="142"/>
      <c r="H39" s="142"/>
      <c r="I39" s="142"/>
      <c r="J39" s="143"/>
    </row>
    <row r="40" spans="1:10">
      <c r="A40" s="141"/>
      <c r="B40" s="142"/>
      <c r="C40" s="142"/>
      <c r="D40" s="142"/>
      <c r="E40" s="142"/>
      <c r="F40" s="142"/>
      <c r="G40" s="142"/>
      <c r="H40" s="142"/>
      <c r="I40" s="142"/>
      <c r="J40" s="143"/>
    </row>
    <row r="41" spans="1:10">
      <c r="A41" s="141"/>
      <c r="B41" s="142"/>
      <c r="C41" s="142"/>
      <c r="D41" s="142"/>
      <c r="E41" s="142"/>
      <c r="F41" s="142"/>
      <c r="G41" s="142"/>
      <c r="H41" s="142"/>
      <c r="I41" s="142"/>
      <c r="J41" s="143"/>
    </row>
    <row r="42" spans="1:10">
      <c r="A42" s="141"/>
      <c r="B42" s="142"/>
      <c r="C42" s="142"/>
      <c r="D42" s="142"/>
      <c r="E42" s="142"/>
      <c r="F42" s="142"/>
      <c r="G42" s="142"/>
      <c r="H42" s="142"/>
      <c r="I42" s="142"/>
      <c r="J42" s="143"/>
    </row>
    <row r="43" spans="1:10">
      <c r="A43" s="141"/>
      <c r="B43" s="142"/>
      <c r="C43" s="142"/>
      <c r="D43" s="142"/>
      <c r="E43" s="142"/>
      <c r="F43" s="142"/>
      <c r="G43" s="142"/>
      <c r="H43" s="142"/>
      <c r="I43" s="142"/>
      <c r="J43" s="143"/>
    </row>
    <row r="44" spans="1:10">
      <c r="A44" s="141"/>
      <c r="B44" s="142"/>
      <c r="C44" s="142"/>
      <c r="D44" s="142"/>
      <c r="E44" s="142"/>
      <c r="F44" s="142"/>
      <c r="G44" s="142"/>
      <c r="H44" s="142"/>
      <c r="I44" s="142"/>
      <c r="J44" s="143"/>
    </row>
    <row r="45" spans="1:10">
      <c r="A45" s="141"/>
      <c r="B45" s="142"/>
      <c r="C45" s="142"/>
      <c r="D45" s="142"/>
      <c r="E45" s="142"/>
      <c r="F45" s="142"/>
      <c r="G45" s="142"/>
      <c r="H45" s="142"/>
      <c r="I45" s="142"/>
      <c r="J45" s="143"/>
    </row>
    <row r="46" spans="1:10">
      <c r="A46" s="141"/>
      <c r="B46" s="142"/>
      <c r="C46" s="142"/>
      <c r="D46" s="142"/>
      <c r="E46" s="142"/>
      <c r="F46" s="142"/>
      <c r="G46" s="142"/>
      <c r="H46" s="142"/>
      <c r="I46" s="142"/>
      <c r="J46" s="143"/>
    </row>
    <row r="47" spans="1:10">
      <c r="A47" s="141"/>
      <c r="B47" s="142"/>
      <c r="C47" s="142"/>
      <c r="D47" s="142"/>
      <c r="E47" s="142"/>
      <c r="F47" s="142"/>
      <c r="G47" s="142"/>
      <c r="H47" s="142"/>
      <c r="I47" s="142"/>
      <c r="J47" s="143"/>
    </row>
    <row r="48" spans="1:10">
      <c r="A48" s="141"/>
      <c r="B48" s="142"/>
      <c r="C48" s="142"/>
      <c r="D48" s="142"/>
      <c r="E48" s="142"/>
      <c r="F48" s="142"/>
      <c r="G48" s="142"/>
      <c r="H48" s="142"/>
      <c r="I48" s="142"/>
      <c r="J48" s="143"/>
    </row>
    <row r="49" spans="1:10">
      <c r="A49" s="141"/>
      <c r="B49" s="142"/>
      <c r="C49" s="142"/>
      <c r="D49" s="142"/>
      <c r="E49" s="142"/>
      <c r="F49" s="142"/>
      <c r="G49" s="142"/>
      <c r="H49" s="142"/>
      <c r="I49" s="142"/>
      <c r="J49" s="143"/>
    </row>
    <row r="50" spans="1:10">
      <c r="A50" s="141"/>
      <c r="B50" s="142"/>
      <c r="C50" s="142"/>
      <c r="D50" s="142"/>
      <c r="E50" s="142"/>
      <c r="F50" s="142"/>
      <c r="G50" s="142"/>
      <c r="H50" s="142"/>
      <c r="I50" s="142"/>
      <c r="J50" s="143"/>
    </row>
    <row r="51" spans="1:10">
      <c r="A51" s="141"/>
      <c r="B51" s="142"/>
      <c r="C51" s="142"/>
      <c r="D51" s="142"/>
      <c r="E51" s="142"/>
      <c r="F51" s="142"/>
      <c r="G51" s="142"/>
      <c r="H51" s="142"/>
      <c r="I51" s="142"/>
      <c r="J51" s="143"/>
    </row>
    <row r="52" spans="1:10">
      <c r="A52" s="141"/>
      <c r="B52" s="142"/>
      <c r="C52" s="142"/>
      <c r="D52" s="142"/>
      <c r="E52" s="142"/>
      <c r="F52" s="142"/>
      <c r="G52" s="142"/>
      <c r="H52" s="142"/>
      <c r="I52" s="142"/>
      <c r="J52" s="143"/>
    </row>
    <row r="53" spans="1:10">
      <c r="A53" s="141"/>
      <c r="B53" s="142"/>
      <c r="C53" s="142"/>
      <c r="D53" s="142"/>
      <c r="E53" s="142"/>
      <c r="F53" s="142"/>
      <c r="G53" s="142"/>
      <c r="H53" s="142"/>
      <c r="I53" s="142"/>
      <c r="J53" s="143"/>
    </row>
    <row r="54" spans="1:10">
      <c r="A54" s="141"/>
      <c r="B54" s="142"/>
      <c r="C54" s="142"/>
      <c r="D54" s="142"/>
      <c r="E54" s="142"/>
      <c r="F54" s="142"/>
      <c r="G54" s="142"/>
      <c r="H54" s="142"/>
      <c r="I54" s="142"/>
      <c r="J54" s="143"/>
    </row>
    <row r="55" spans="1:10">
      <c r="A55" s="141"/>
      <c r="B55" s="142"/>
      <c r="C55" s="142"/>
      <c r="D55" s="142"/>
      <c r="E55" s="142"/>
      <c r="F55" s="142"/>
      <c r="G55" s="142"/>
      <c r="H55" s="142"/>
      <c r="I55" s="142"/>
      <c r="J55" s="143"/>
    </row>
    <row r="56" spans="1:10">
      <c r="A56" s="141"/>
      <c r="B56" s="142"/>
      <c r="C56" s="142"/>
      <c r="D56" s="142"/>
      <c r="E56" s="142"/>
      <c r="F56" s="142"/>
      <c r="G56" s="142"/>
      <c r="H56" s="142"/>
      <c r="I56" s="142"/>
      <c r="J56" s="143"/>
    </row>
    <row r="57" spans="1:10">
      <c r="A57" s="141"/>
      <c r="B57" s="142"/>
      <c r="C57" s="142"/>
      <c r="D57" s="142"/>
      <c r="E57" s="142"/>
      <c r="F57" s="142"/>
      <c r="G57" s="142"/>
      <c r="H57" s="142"/>
      <c r="I57" s="142"/>
      <c r="J57" s="143"/>
    </row>
    <row r="58" spans="1:10">
      <c r="A58" s="141"/>
      <c r="B58" s="142"/>
      <c r="C58" s="142"/>
      <c r="D58" s="142"/>
      <c r="E58" s="142"/>
      <c r="F58" s="142"/>
      <c r="G58" s="142"/>
      <c r="H58" s="142"/>
      <c r="I58" s="142"/>
      <c r="J58" s="143"/>
    </row>
    <row r="59" spans="1:10">
      <c r="A59" s="141"/>
      <c r="B59" s="142"/>
      <c r="C59" s="142"/>
      <c r="D59" s="142"/>
      <c r="E59" s="142"/>
      <c r="F59" s="142"/>
      <c r="G59" s="142"/>
      <c r="H59" s="142"/>
      <c r="I59" s="142"/>
      <c r="J59" s="143"/>
    </row>
    <row r="60" spans="1:10">
      <c r="A60" s="141"/>
      <c r="B60" s="142"/>
      <c r="C60" s="142"/>
      <c r="D60" s="142"/>
      <c r="E60" s="142"/>
      <c r="F60" s="142"/>
      <c r="G60" s="142"/>
      <c r="H60" s="142"/>
      <c r="I60" s="142"/>
      <c r="J60" s="143"/>
    </row>
    <row r="61" spans="1:10" ht="13.5" thickBot="1">
      <c r="A61" s="144"/>
      <c r="B61" s="145"/>
      <c r="C61" s="145"/>
      <c r="D61" s="145"/>
      <c r="E61" s="145"/>
      <c r="F61" s="145"/>
      <c r="G61" s="145"/>
      <c r="H61" s="145"/>
      <c r="I61" s="145"/>
      <c r="J61" s="146"/>
    </row>
    <row r="78" ht="15" customHeight="1"/>
    <row r="168" ht="15" customHeight="1"/>
    <row r="325" spans="2:5">
      <c r="B325" s="288"/>
      <c r="C325" s="288"/>
    </row>
    <row r="327" spans="2:5">
      <c r="B327" s="256"/>
      <c r="C327" s="256"/>
      <c r="D327" s="256"/>
      <c r="E327" s="256"/>
    </row>
    <row r="328" spans="2:5">
      <c r="B328" s="257"/>
      <c r="C328" s="257"/>
      <c r="D328" s="257"/>
      <c r="E328" s="257"/>
    </row>
    <row r="329" spans="2:5">
      <c r="B329" s="257"/>
      <c r="C329" s="257"/>
      <c r="D329" s="257"/>
      <c r="E329" s="257"/>
    </row>
  </sheetData>
  <mergeCells count="9">
    <mergeCell ref="B4:C4"/>
    <mergeCell ref="B5:C5"/>
    <mergeCell ref="B2:I2"/>
    <mergeCell ref="B325:C325"/>
    <mergeCell ref="B10:D10"/>
    <mergeCell ref="B7:D7"/>
    <mergeCell ref="B8:D8"/>
    <mergeCell ref="B9:D9"/>
    <mergeCell ref="B11:D11"/>
  </mergeCells>
  <dataValidations count="2">
    <dataValidation type="list" allowBlank="1" showInputMessage="1" showErrorMessage="1" sqref="D4">
      <formula1>DEPARTAMENTO</formula1>
    </dataValidation>
    <dataValidation type="list" allowBlank="1" showInputMessage="1" showErrorMessage="1" sqref="D5">
      <formula1>INDIRECT(D4)</formula1>
    </dataValidation>
  </dataValidations>
  <hyperlinks>
    <hyperlink ref="B7:D7" display="01. Generalidades"/>
    <hyperlink ref="B8:D8" display="02. Población y Demografía"/>
    <hyperlink ref="B9:D9" display="03. Información Político Administrativa"/>
    <hyperlink ref="B10:D10" display="04. Información Sociocultural"/>
    <hyperlink ref="B11:D11" display="05. Información Ambiental"/>
  </hyperlinks>
  <pageMargins left="0.39583333333333331" right="0.39583333333333331" top="0.39583333333333331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J56"/>
  <sheetViews>
    <sheetView view="pageLayout" zoomScaleNormal="100" workbookViewId="0"/>
  </sheetViews>
  <sheetFormatPr baseColWidth="10" defaultColWidth="11.42578125" defaultRowHeight="12.75"/>
  <cols>
    <col min="1" max="1" width="2.28515625" style="137" customWidth="1"/>
    <col min="2" max="2" width="13" style="137" customWidth="1"/>
    <col min="3" max="4" width="10.5703125" style="137" customWidth="1"/>
    <col min="5" max="5" width="12.28515625" style="137" customWidth="1"/>
    <col min="6" max="6" width="12.5703125" style="137" customWidth="1"/>
    <col min="7" max="7" width="11.28515625" style="137" customWidth="1"/>
    <col min="8" max="8" width="12" style="137" customWidth="1"/>
    <col min="9" max="9" width="11.42578125" style="137"/>
    <col min="10" max="10" width="2.28515625" style="137" customWidth="1"/>
    <col min="11" max="16384" width="11.42578125" style="137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91" t="s">
        <v>51</v>
      </c>
      <c r="C2" s="291"/>
      <c r="D2" s="291"/>
      <c r="E2" s="291"/>
      <c r="F2" s="291"/>
      <c r="G2" s="291"/>
      <c r="H2" s="291"/>
      <c r="I2" s="291"/>
      <c r="J2" s="143"/>
    </row>
    <row r="3" spans="1:10">
      <c r="A3" s="141"/>
      <c r="B3" s="142"/>
      <c r="C3" s="142"/>
      <c r="D3" s="142"/>
      <c r="E3" s="142"/>
      <c r="F3" s="142"/>
      <c r="G3" s="142"/>
      <c r="H3" s="142"/>
      <c r="I3" s="142"/>
      <c r="J3" s="143"/>
    </row>
    <row r="4" spans="1:10">
      <c r="A4" s="141"/>
      <c r="B4" s="151" t="s">
        <v>216</v>
      </c>
      <c r="C4" s="292" t="str">
        <f>Indice!$D$4</f>
        <v>SUCRE</v>
      </c>
      <c r="D4" s="292"/>
      <c r="E4" s="142"/>
      <c r="F4" s="142"/>
      <c r="G4" s="142"/>
      <c r="H4" s="142"/>
      <c r="I4" s="142"/>
      <c r="J4" s="143"/>
    </row>
    <row r="5" spans="1:10">
      <c r="A5" s="141"/>
      <c r="B5" s="151" t="s">
        <v>215</v>
      </c>
      <c r="C5" s="292" t="str">
        <f>Indice!$D$5</f>
        <v>NECHI</v>
      </c>
      <c r="D5" s="292"/>
      <c r="E5" s="142"/>
      <c r="F5" s="142"/>
      <c r="G5" s="142"/>
      <c r="H5" s="142"/>
      <c r="I5" s="142"/>
      <c r="J5" s="143"/>
    </row>
    <row r="6" spans="1:10">
      <c r="A6" s="141"/>
      <c r="B6" s="142"/>
      <c r="C6" s="142"/>
      <c r="D6" s="142"/>
      <c r="E6" s="142"/>
      <c r="F6" s="142"/>
      <c r="G6" s="142"/>
      <c r="H6" s="142"/>
      <c r="I6" s="142"/>
      <c r="J6" s="143"/>
    </row>
    <row r="7" spans="1:10" ht="15">
      <c r="A7" s="141"/>
      <c r="B7" s="293" t="s">
        <v>309</v>
      </c>
      <c r="C7" s="293"/>
      <c r="D7" s="142"/>
      <c r="E7" s="142"/>
      <c r="F7" s="142"/>
      <c r="G7" s="142"/>
      <c r="H7" s="142"/>
      <c r="I7" s="142"/>
      <c r="J7" s="143"/>
    </row>
    <row r="8" spans="1:10">
      <c r="A8" s="141"/>
      <c r="B8" s="142"/>
      <c r="C8" s="142"/>
      <c r="D8" s="142"/>
      <c r="E8" s="142"/>
      <c r="F8" s="142"/>
      <c r="G8" s="142"/>
      <c r="H8" s="142"/>
      <c r="I8" s="142"/>
      <c r="J8" s="143"/>
    </row>
    <row r="9" spans="1:10">
      <c r="A9" s="141"/>
      <c r="B9" s="294" t="s">
        <v>46</v>
      </c>
      <c r="C9" s="294"/>
      <c r="D9" s="294"/>
      <c r="E9" s="166">
        <f>VLOOKUP($C$5,Base,Info_General!$D$22,FALSE)</f>
        <v>925</v>
      </c>
      <c r="F9" s="142"/>
      <c r="G9" s="142"/>
      <c r="H9" s="142"/>
      <c r="I9" s="142"/>
      <c r="J9" s="143"/>
    </row>
    <row r="10" spans="1:10">
      <c r="A10" s="141"/>
      <c r="B10" s="290" t="s">
        <v>47</v>
      </c>
      <c r="C10" s="290"/>
      <c r="D10" s="290"/>
      <c r="E10" s="167">
        <f>VLOOKUP($C$5,Base,Info_General!$E$22,FALSE)</f>
        <v>93866</v>
      </c>
      <c r="F10" s="142"/>
      <c r="G10" s="142"/>
      <c r="H10" s="142"/>
      <c r="I10" s="142"/>
      <c r="J10" s="143"/>
    </row>
    <row r="11" spans="1:10">
      <c r="A11" s="141"/>
      <c r="B11" s="294" t="s">
        <v>311</v>
      </c>
      <c r="C11" s="294"/>
      <c r="D11" s="294"/>
      <c r="E11" s="166">
        <f>VLOOKUP($C$5,Base,Info_General!$F$22,FALSE)</f>
        <v>358</v>
      </c>
      <c r="F11" s="142"/>
      <c r="G11" s="142"/>
      <c r="H11" s="142"/>
      <c r="I11" s="142"/>
      <c r="J11" s="143"/>
    </row>
    <row r="12" spans="1:10">
      <c r="A12" s="141"/>
      <c r="B12" s="290" t="s">
        <v>312</v>
      </c>
      <c r="C12" s="290"/>
      <c r="D12" s="290"/>
      <c r="E12" s="167">
        <f>VLOOKUP($C$5,Base,Info_General!$G$22,FALSE)</f>
        <v>6</v>
      </c>
      <c r="F12" s="142"/>
      <c r="G12" s="142"/>
      <c r="H12" s="142"/>
      <c r="I12" s="142"/>
      <c r="J12" s="143"/>
    </row>
    <row r="13" spans="1:10">
      <c r="A13" s="141"/>
      <c r="B13" s="294" t="s">
        <v>310</v>
      </c>
      <c r="C13" s="294"/>
      <c r="D13" s="294"/>
      <c r="E13" s="166">
        <f>VLOOKUP($C$5,Base,Info_General!$R$22,FALSE)</f>
        <v>7</v>
      </c>
      <c r="F13" s="142"/>
      <c r="G13" s="142"/>
      <c r="H13" s="142"/>
      <c r="I13" s="142"/>
      <c r="J13" s="143"/>
    </row>
    <row r="14" spans="1:10">
      <c r="A14" s="141"/>
      <c r="B14" s="142"/>
      <c r="C14" s="142"/>
      <c r="D14" s="142"/>
      <c r="E14" s="142"/>
      <c r="F14" s="142"/>
      <c r="G14" s="142"/>
      <c r="H14" s="142"/>
      <c r="I14" s="142"/>
      <c r="J14" s="143"/>
    </row>
    <row r="15" spans="1:10">
      <c r="A15" s="141"/>
      <c r="B15" s="296" t="str">
        <f>CONCATENATE("Fuente: ","Información geografíca obtenida de ",Info_General!D18, " e información de las categorías municipales de ",Info_General!G18)</f>
        <v>Fuente: Información geografíca obtenida de IGAC e información de las categorías municipales de Contaduría General de la Nación</v>
      </c>
      <c r="C15" s="296"/>
      <c r="D15" s="296"/>
      <c r="E15" s="296"/>
      <c r="F15" s="296"/>
      <c r="G15" s="296"/>
      <c r="H15" s="296"/>
      <c r="I15" s="296"/>
      <c r="J15" s="143"/>
    </row>
    <row r="16" spans="1:10">
      <c r="A16" s="141"/>
      <c r="B16" s="142"/>
      <c r="C16" s="142"/>
      <c r="D16" s="142"/>
      <c r="E16" s="142"/>
      <c r="F16" s="142"/>
      <c r="G16" s="142"/>
      <c r="H16" s="142"/>
      <c r="I16" s="142"/>
      <c r="J16" s="143"/>
    </row>
    <row r="17" spans="1:10" ht="15">
      <c r="A17" s="141"/>
      <c r="B17" s="293" t="s">
        <v>318</v>
      </c>
      <c r="C17" s="293"/>
      <c r="D17" s="293"/>
      <c r="E17" s="142"/>
      <c r="F17" s="142"/>
      <c r="G17" s="142"/>
      <c r="H17" s="142"/>
      <c r="I17" s="142"/>
      <c r="J17" s="143"/>
    </row>
    <row r="18" spans="1:10">
      <c r="A18" s="141"/>
      <c r="B18" s="142"/>
      <c r="C18" s="142"/>
      <c r="D18" s="142"/>
      <c r="E18" s="142"/>
      <c r="F18" s="142"/>
      <c r="G18" s="142"/>
      <c r="H18" s="142"/>
      <c r="I18" s="142"/>
      <c r="J18" s="143"/>
    </row>
    <row r="19" spans="1:10">
      <c r="A19" s="141"/>
      <c r="B19" s="297" t="s">
        <v>217</v>
      </c>
      <c r="C19" s="298" t="s">
        <v>313</v>
      </c>
      <c r="D19" s="298" t="s">
        <v>314</v>
      </c>
      <c r="E19" s="298" t="s">
        <v>315</v>
      </c>
      <c r="F19" s="299" t="s">
        <v>316</v>
      </c>
      <c r="G19" s="295" t="s">
        <v>317</v>
      </c>
      <c r="H19" s="142"/>
      <c r="I19" s="142"/>
      <c r="J19" s="143"/>
    </row>
    <row r="20" spans="1:10">
      <c r="A20" s="141"/>
      <c r="B20" s="297"/>
      <c r="C20" s="298"/>
      <c r="D20" s="298"/>
      <c r="E20" s="298"/>
      <c r="F20" s="299"/>
      <c r="G20" s="295"/>
      <c r="H20" s="142"/>
      <c r="I20" s="142"/>
      <c r="J20" s="143"/>
    </row>
    <row r="21" spans="1:10">
      <c r="A21" s="141"/>
      <c r="B21" s="176">
        <v>2000</v>
      </c>
      <c r="C21" s="174">
        <f>VLOOKUP($C$5,Base,Info_General!$S$22,FALSE)</f>
        <v>3388</v>
      </c>
      <c r="D21" s="174">
        <f>VLOOKUP($C$5,Base,Info_General!$BB$22,FALSE)</f>
        <v>2560</v>
      </c>
      <c r="E21" s="174">
        <f>VLOOKUP($C$5,Base,Info_General!$AE$22,FALSE)</f>
        <v>828</v>
      </c>
      <c r="F21" s="174"/>
      <c r="G21" s="175"/>
      <c r="H21" s="142"/>
      <c r="I21" s="142"/>
      <c r="J21" s="143"/>
    </row>
    <row r="22" spans="1:10">
      <c r="A22" s="141"/>
      <c r="B22" s="177">
        <v>2001</v>
      </c>
      <c r="C22" s="172">
        <f>VLOOKUP($C$5,Base,Info_General!$T$22,FALSE)</f>
        <v>3392</v>
      </c>
      <c r="D22" s="172">
        <f>VLOOKUP($C$5,Base,Info_General!$BC$22,FALSE)</f>
        <v>2560</v>
      </c>
      <c r="E22" s="172">
        <f>VLOOKUP($C$5,Base,Info_General!$AF$22,FALSE)</f>
        <v>832</v>
      </c>
      <c r="F22" s="172">
        <f>VLOOKUP($C$5,Base,Info_General!$BN$22,FALSE)</f>
        <v>0</v>
      </c>
      <c r="G22" s="173">
        <f>VLOOKUP($C$5,Base,Info_General!$AQ$22,FALSE)</f>
        <v>4</v>
      </c>
      <c r="H22" s="142"/>
      <c r="I22" s="142"/>
      <c r="J22" s="143"/>
    </row>
    <row r="23" spans="1:10">
      <c r="A23" s="141"/>
      <c r="B23" s="176">
        <v>2002</v>
      </c>
      <c r="C23" s="174">
        <f>VLOOKUP($C$5,Base,Info_General!$U$22,FALSE)</f>
        <v>4038</v>
      </c>
      <c r="D23" s="174">
        <f>VLOOKUP($C$5,Base,Info_General!$BD$22,FALSE)</f>
        <v>2633</v>
      </c>
      <c r="E23" s="174">
        <f>VLOOKUP($C$5,Base,Info_General!$AG$22,FALSE)</f>
        <v>1405</v>
      </c>
      <c r="F23" s="174">
        <f>VLOOKUP($C$5,Base,Info_General!$BO$22,FALSE)</f>
        <v>73</v>
      </c>
      <c r="G23" s="175">
        <f>VLOOKUP($C$5,Base,Info_General!$AR$22,FALSE)</f>
        <v>573</v>
      </c>
      <c r="H23" s="142"/>
      <c r="I23" s="142"/>
      <c r="J23" s="143"/>
    </row>
    <row r="24" spans="1:10">
      <c r="A24" s="141"/>
      <c r="B24" s="177">
        <v>2003</v>
      </c>
      <c r="C24" s="172">
        <f>VLOOKUP($C$5,Base,Info_General!$V$22,FALSE)</f>
        <v>4039</v>
      </c>
      <c r="D24" s="172">
        <f>VLOOKUP($C$5,Base,Info_General!$BE$22,FALSE)</f>
        <v>2633</v>
      </c>
      <c r="E24" s="172">
        <f>VLOOKUP($C$5,Base,Info_General!$AH$22,FALSE)</f>
        <v>1406</v>
      </c>
      <c r="F24" s="172">
        <f>VLOOKUP($C$5,Base,Info_General!$BP$22,FALSE)</f>
        <v>0</v>
      </c>
      <c r="G24" s="173">
        <f>VLOOKUP($C$5,Base,Info_General!$AS$22,FALSE)</f>
        <v>1</v>
      </c>
      <c r="H24" s="142"/>
      <c r="I24" s="142"/>
      <c r="J24" s="143"/>
    </row>
    <row r="25" spans="1:10">
      <c r="A25" s="141"/>
      <c r="B25" s="176">
        <v>2004</v>
      </c>
      <c r="C25" s="174">
        <f>VLOOKUP($C$5,Base,Info_General!$W$22,FALSE)</f>
        <v>4327</v>
      </c>
      <c r="D25" s="174">
        <f>VLOOKUP($C$5,Base,Info_General!$BF$22,FALSE)</f>
        <v>2775</v>
      </c>
      <c r="E25" s="174">
        <f>VLOOKUP($C$5,Base,Info_General!$AI$22,FALSE)</f>
        <v>1552</v>
      </c>
      <c r="F25" s="174">
        <f>VLOOKUP($C$5,Base,Info_General!$BQ$22,FALSE)</f>
        <v>142</v>
      </c>
      <c r="G25" s="175">
        <f>VLOOKUP($C$5,Base,Info_General!$AT$22,FALSE)</f>
        <v>146</v>
      </c>
      <c r="H25" s="142"/>
      <c r="I25" s="142"/>
      <c r="J25" s="143"/>
    </row>
    <row r="26" spans="1:10">
      <c r="A26" s="141"/>
      <c r="B26" s="177">
        <v>2005</v>
      </c>
      <c r="C26" s="172">
        <f>VLOOKUP($C$5,Base,Info_General!$X$22,FALSE)</f>
        <v>4326</v>
      </c>
      <c r="D26" s="172">
        <f>VLOOKUP($C$5,Base,Info_General!$BG$22,FALSE)</f>
        <v>2775</v>
      </c>
      <c r="E26" s="172">
        <f>VLOOKUP($C$5,Base,Info_General!$AJ$22,FALSE)</f>
        <v>1551</v>
      </c>
      <c r="F26" s="172">
        <f>VLOOKUP($C$5,Base,Info_General!$BR$22,FALSE)</f>
        <v>0</v>
      </c>
      <c r="G26" s="173">
        <f>VLOOKUP($C$5,Base,Info_General!$AU$22,FALSE)</f>
        <v>-1</v>
      </c>
      <c r="H26" s="142"/>
      <c r="I26" s="142"/>
      <c r="J26" s="143"/>
    </row>
    <row r="27" spans="1:10">
      <c r="A27" s="141"/>
      <c r="B27" s="176">
        <v>2006</v>
      </c>
      <c r="C27" s="174">
        <f>VLOOKUP($C$5,Base,Info_General!$Y$22,FALSE)</f>
        <v>4326</v>
      </c>
      <c r="D27" s="174">
        <f>VLOOKUP($C$5,Base,Info_General!$BH$22,FALSE)</f>
        <v>2775</v>
      </c>
      <c r="E27" s="174">
        <f>VLOOKUP($C$5,Base,Info_General!$AK$22,FALSE)</f>
        <v>1551</v>
      </c>
      <c r="F27" s="174">
        <f>VLOOKUP($C$5,Base,Info_General!$BS$22,FALSE)</f>
        <v>0</v>
      </c>
      <c r="G27" s="175">
        <f>VLOOKUP($C$5,Base,Info_General!$AV$22,FALSE)</f>
        <v>0</v>
      </c>
      <c r="H27" s="142"/>
      <c r="I27" s="142"/>
      <c r="J27" s="143"/>
    </row>
    <row r="28" spans="1:10">
      <c r="A28" s="141"/>
      <c r="B28" s="177">
        <v>2007</v>
      </c>
      <c r="C28" s="172">
        <f>VLOOKUP($C$5,Base,Info_General!$Z$22,FALSE)</f>
        <v>0</v>
      </c>
      <c r="D28" s="172">
        <f>VLOOKUP($C$5,Base,Info_General!$BI$22,FALSE)</f>
        <v>0</v>
      </c>
      <c r="E28" s="172">
        <f>VLOOKUP($C$5,Base,Info_General!$AL$22,FALSE)</f>
        <v>0</v>
      </c>
      <c r="F28" s="172" t="str">
        <f>VLOOKUP($C$5,Base,Info_General!$BT$22,FALSE)</f>
        <v/>
      </c>
      <c r="G28" s="173">
        <f>VLOOKUP($C$5,Base,Info_General!$AW$22,FALSE)</f>
        <v>0</v>
      </c>
      <c r="H28" s="142"/>
      <c r="I28" s="142"/>
      <c r="J28" s="143"/>
    </row>
    <row r="29" spans="1:10">
      <c r="A29" s="141"/>
      <c r="B29" s="176">
        <v>2008</v>
      </c>
      <c r="C29" s="174">
        <f>VLOOKUP($C$5,Base,Info_General!$AA$22,FALSE)</f>
        <v>0</v>
      </c>
      <c r="D29" s="174">
        <f>VLOOKUP($C$5,Base,Info_General!$BJ$22,FALSE)</f>
        <v>0</v>
      </c>
      <c r="E29" s="174">
        <f>VLOOKUP($C$5,Base,Info_General!$AM$22,FALSE)</f>
        <v>0</v>
      </c>
      <c r="F29" s="174" t="str">
        <f>VLOOKUP($C$5,Base,Info_General!$BU$22,FALSE)</f>
        <v/>
      </c>
      <c r="G29" s="175">
        <f>VLOOKUP($C$5,Base,Info_General!$AX$22,FALSE)</f>
        <v>0</v>
      </c>
      <c r="H29" s="142"/>
      <c r="I29" s="142"/>
      <c r="J29" s="143"/>
    </row>
    <row r="30" spans="1:10">
      <c r="A30" s="141"/>
      <c r="B30" s="177">
        <v>2009</v>
      </c>
      <c r="C30" s="172">
        <f>VLOOKUP($C$5,Base,Info_General!$AB$22,FALSE)</f>
        <v>5267</v>
      </c>
      <c r="D30" s="172">
        <f>VLOOKUP($C$5,Base,Info_General!$BK$22,FALSE)</f>
        <v>3658</v>
      </c>
      <c r="E30" s="172">
        <f>VLOOKUP($C$5,Base,Info_General!$AN$22,FALSE)</f>
        <v>1609</v>
      </c>
      <c r="F30" s="172" t="str">
        <f>VLOOKUP($C$5,Base,Info_General!$BV$22,FALSE)</f>
        <v/>
      </c>
      <c r="G30" s="173">
        <f>VLOOKUP($C$5,Base,Info_General!$AY$22,FALSE)</f>
        <v>0</v>
      </c>
      <c r="H30" s="142"/>
      <c r="I30" s="142"/>
      <c r="J30" s="143"/>
    </row>
    <row r="31" spans="1:10">
      <c r="A31" s="141"/>
      <c r="B31" s="176">
        <v>2010</v>
      </c>
      <c r="C31" s="174">
        <f>VLOOKUP($C$5,Base,Info_General!$AC$22,FALSE)</f>
        <v>0</v>
      </c>
      <c r="D31" s="174">
        <f>VLOOKUP($C$5,Base,Info_General!$BL$22,FALSE)</f>
        <v>0</v>
      </c>
      <c r="E31" s="174">
        <f>VLOOKUP($C$5,Base,Info_General!$AO$22,FALSE)</f>
        <v>0</v>
      </c>
      <c r="F31" s="174" t="str">
        <f>VLOOKUP($C$5,Base,Info_General!$BW$22,FALSE)</f>
        <v/>
      </c>
      <c r="G31" s="175">
        <f>VLOOKUP($C$5,Base,Info_General!$AZ$22,FALSE)</f>
        <v>0</v>
      </c>
      <c r="H31" s="142"/>
      <c r="I31" s="142"/>
      <c r="J31" s="143"/>
    </row>
    <row r="32" spans="1:10">
      <c r="A32" s="141"/>
      <c r="B32" s="177">
        <v>2011</v>
      </c>
      <c r="C32" s="172">
        <f>VLOOKUP($C$5,Base,Info_General!$AD$22,FALSE)</f>
        <v>5100</v>
      </c>
      <c r="D32" s="172">
        <f>VLOOKUP($C$5,Base,Info_General!$BM$22,FALSE)</f>
        <v>3579</v>
      </c>
      <c r="E32" s="172">
        <f>VLOOKUP($C$5,Base,Info_General!$AP$22,FALSE)</f>
        <v>1521</v>
      </c>
      <c r="F32" s="172" t="str">
        <f>VLOOKUP($C$5,Base,Info_General!$BX$22,FALSE)</f>
        <v/>
      </c>
      <c r="G32" s="173">
        <f>VLOOKUP($C$5,Base,Info_General!$BA$22,FALSE)</f>
        <v>0</v>
      </c>
      <c r="H32" s="142"/>
      <c r="I32" s="142"/>
      <c r="J32" s="143"/>
    </row>
    <row r="33" spans="1:10">
      <c r="A33" s="141"/>
      <c r="B33" s="142"/>
      <c r="C33" s="142"/>
      <c r="D33" s="142"/>
      <c r="E33" s="142"/>
      <c r="F33" s="142"/>
      <c r="G33" s="142"/>
      <c r="H33" s="142"/>
      <c r="I33" s="142"/>
      <c r="J33" s="143"/>
    </row>
    <row r="34" spans="1:10">
      <c r="A34" s="141"/>
      <c r="B34" s="180" t="str">
        <f>CONCATENATE("Fuente: ",Info_General!$AP$18)</f>
        <v>Fuente: IGAC</v>
      </c>
      <c r="C34" s="142"/>
      <c r="D34" s="142"/>
      <c r="E34" s="142"/>
      <c r="F34" s="142"/>
      <c r="G34" s="142"/>
      <c r="H34" s="142"/>
      <c r="I34" s="142"/>
      <c r="J34" s="143"/>
    </row>
    <row r="35" spans="1:10">
      <c r="A35" s="141"/>
      <c r="B35" s="142"/>
      <c r="C35" s="142"/>
      <c r="D35" s="142"/>
      <c r="E35" s="142"/>
      <c r="F35" s="142"/>
      <c r="G35" s="142"/>
      <c r="H35" s="142"/>
      <c r="I35" s="142"/>
      <c r="J35" s="143"/>
    </row>
    <row r="36" spans="1:10">
      <c r="A36" s="141"/>
      <c r="B36" s="142"/>
      <c r="C36" s="142"/>
      <c r="D36" s="142"/>
      <c r="E36" s="142"/>
      <c r="F36" s="142"/>
      <c r="G36" s="142"/>
      <c r="H36" s="142"/>
      <c r="I36" s="142"/>
      <c r="J36" s="143"/>
    </row>
    <row r="37" spans="1:10">
      <c r="A37" s="141"/>
      <c r="B37" s="142"/>
      <c r="C37" s="142"/>
      <c r="D37" s="142"/>
      <c r="E37" s="142"/>
      <c r="F37" s="142"/>
      <c r="G37" s="142"/>
      <c r="H37" s="142"/>
      <c r="I37" s="142"/>
      <c r="J37" s="143"/>
    </row>
    <row r="38" spans="1:10">
      <c r="A38" s="141"/>
      <c r="B38" s="142"/>
      <c r="C38" s="142"/>
      <c r="D38" s="142"/>
      <c r="E38" s="142"/>
      <c r="F38" s="142"/>
      <c r="G38" s="142"/>
      <c r="H38" s="142"/>
      <c r="I38" s="142"/>
      <c r="J38" s="143"/>
    </row>
    <row r="39" spans="1:10">
      <c r="A39" s="141"/>
      <c r="B39" s="142"/>
      <c r="C39" s="142"/>
      <c r="D39" s="142"/>
      <c r="E39" s="142"/>
      <c r="F39" s="142"/>
      <c r="G39" s="142"/>
      <c r="H39" s="142"/>
      <c r="I39" s="142"/>
      <c r="J39" s="143"/>
    </row>
    <row r="40" spans="1:10">
      <c r="A40" s="141"/>
      <c r="B40" s="142"/>
      <c r="C40" s="142"/>
      <c r="D40" s="142"/>
      <c r="E40" s="142"/>
      <c r="F40" s="142"/>
      <c r="G40" s="142"/>
      <c r="H40" s="142"/>
      <c r="I40" s="142"/>
      <c r="J40" s="143"/>
    </row>
    <row r="41" spans="1:10">
      <c r="A41" s="141"/>
      <c r="B41" s="142"/>
      <c r="C41" s="142"/>
      <c r="D41" s="142"/>
      <c r="E41" s="142"/>
      <c r="F41" s="142"/>
      <c r="G41" s="142"/>
      <c r="H41" s="142"/>
      <c r="I41" s="142"/>
      <c r="J41" s="143"/>
    </row>
    <row r="42" spans="1:10">
      <c r="A42" s="141"/>
      <c r="B42" s="142"/>
      <c r="C42" s="142"/>
      <c r="D42" s="142"/>
      <c r="E42" s="142"/>
      <c r="F42" s="142"/>
      <c r="G42" s="142"/>
      <c r="H42" s="142"/>
      <c r="I42" s="142"/>
      <c r="J42" s="143"/>
    </row>
    <row r="43" spans="1:10">
      <c r="A43" s="141"/>
      <c r="B43" s="142"/>
      <c r="C43" s="142"/>
      <c r="D43" s="142"/>
      <c r="E43" s="142"/>
      <c r="F43" s="142"/>
      <c r="G43" s="142"/>
      <c r="H43" s="142"/>
      <c r="I43" s="142"/>
      <c r="J43" s="143"/>
    </row>
    <row r="44" spans="1:10">
      <c r="A44" s="141"/>
      <c r="B44" s="142"/>
      <c r="C44" s="142"/>
      <c r="D44" s="142"/>
      <c r="E44" s="142"/>
      <c r="F44" s="142"/>
      <c r="G44" s="142"/>
      <c r="H44" s="142"/>
      <c r="I44" s="142"/>
      <c r="J44" s="143"/>
    </row>
    <row r="45" spans="1:10">
      <c r="A45" s="141"/>
      <c r="B45" s="142"/>
      <c r="C45" s="142"/>
      <c r="D45" s="142"/>
      <c r="E45" s="142"/>
      <c r="F45" s="142"/>
      <c r="G45" s="142"/>
      <c r="H45" s="142"/>
      <c r="I45" s="142"/>
      <c r="J45" s="143"/>
    </row>
    <row r="46" spans="1:10">
      <c r="A46" s="141"/>
      <c r="B46" s="142"/>
      <c r="C46" s="142"/>
      <c r="D46" s="142"/>
      <c r="E46" s="142"/>
      <c r="F46" s="142"/>
      <c r="G46" s="142"/>
      <c r="H46" s="142"/>
      <c r="I46" s="142"/>
      <c r="J46" s="143"/>
    </row>
    <row r="47" spans="1:10">
      <c r="A47" s="141"/>
      <c r="B47" s="142"/>
      <c r="C47" s="142"/>
      <c r="D47" s="142"/>
      <c r="E47" s="142"/>
      <c r="F47" s="142"/>
      <c r="G47" s="142"/>
      <c r="H47" s="142"/>
      <c r="I47" s="142"/>
      <c r="J47" s="143"/>
    </row>
    <row r="48" spans="1:10">
      <c r="A48" s="141"/>
      <c r="B48" s="142"/>
      <c r="C48" s="142"/>
      <c r="D48" s="142"/>
      <c r="E48" s="142"/>
      <c r="F48" s="142"/>
      <c r="G48" s="142"/>
      <c r="H48" s="142"/>
      <c r="I48" s="142"/>
      <c r="J48" s="143"/>
    </row>
    <row r="49" spans="1:10">
      <c r="A49" s="141"/>
      <c r="B49" s="142"/>
      <c r="C49" s="142"/>
      <c r="D49" s="142"/>
      <c r="E49" s="142"/>
      <c r="F49" s="142"/>
      <c r="G49" s="142"/>
      <c r="H49" s="142"/>
      <c r="I49" s="142"/>
      <c r="J49" s="143"/>
    </row>
    <row r="50" spans="1:10">
      <c r="A50" s="141"/>
      <c r="B50" s="142"/>
      <c r="C50" s="142"/>
      <c r="D50" s="142"/>
      <c r="E50" s="142"/>
      <c r="F50" s="142"/>
      <c r="G50" s="142"/>
      <c r="H50" s="142"/>
      <c r="I50" s="142"/>
      <c r="J50" s="143"/>
    </row>
    <row r="51" spans="1:10">
      <c r="A51" s="141"/>
      <c r="B51" s="142"/>
      <c r="C51" s="142"/>
      <c r="D51" s="142"/>
      <c r="E51" s="142"/>
      <c r="F51" s="142"/>
      <c r="G51" s="142"/>
      <c r="H51" s="142"/>
      <c r="I51" s="142"/>
      <c r="J51" s="143"/>
    </row>
    <row r="52" spans="1:10">
      <c r="A52" s="141"/>
      <c r="B52" s="142"/>
      <c r="C52" s="142"/>
      <c r="D52" s="142"/>
      <c r="E52" s="142"/>
      <c r="F52" s="142"/>
      <c r="G52" s="142"/>
      <c r="H52" s="142"/>
      <c r="I52" s="142"/>
      <c r="J52" s="143"/>
    </row>
    <row r="53" spans="1:10">
      <c r="A53" s="141"/>
      <c r="B53" s="142"/>
      <c r="C53" s="142"/>
      <c r="D53" s="142"/>
      <c r="E53" s="142"/>
      <c r="F53" s="142"/>
      <c r="G53" s="142"/>
      <c r="H53" s="142"/>
      <c r="I53" s="142"/>
      <c r="J53" s="143"/>
    </row>
    <row r="54" spans="1:10">
      <c r="A54" s="141"/>
      <c r="B54" s="142"/>
      <c r="C54" s="142"/>
      <c r="D54" s="142"/>
      <c r="E54" s="142"/>
      <c r="F54" s="142"/>
      <c r="G54" s="142"/>
      <c r="H54" s="142"/>
      <c r="I54" s="142"/>
      <c r="J54" s="143"/>
    </row>
    <row r="55" spans="1:10">
      <c r="A55" s="141"/>
      <c r="B55" s="142"/>
      <c r="C55" s="142"/>
      <c r="D55" s="142"/>
      <c r="E55" s="142"/>
      <c r="F55" s="142"/>
      <c r="G55" s="142"/>
      <c r="H55" s="142"/>
      <c r="I55" s="142"/>
      <c r="J55" s="143"/>
    </row>
    <row r="56" spans="1:10" ht="13.5" thickBot="1">
      <c r="A56" s="144"/>
      <c r="B56" s="145"/>
      <c r="C56" s="145"/>
      <c r="D56" s="145"/>
      <c r="E56" s="145"/>
      <c r="F56" s="145"/>
      <c r="G56" s="145"/>
      <c r="H56" s="145"/>
      <c r="I56" s="145"/>
      <c r="J56" s="146"/>
    </row>
  </sheetData>
  <mergeCells count="17">
    <mergeCell ref="G19:G20"/>
    <mergeCell ref="B11:D11"/>
    <mergeCell ref="B13:D13"/>
    <mergeCell ref="B12:D12"/>
    <mergeCell ref="B15:I15"/>
    <mergeCell ref="B17:D17"/>
    <mergeCell ref="B19:B20"/>
    <mergeCell ref="C19:C20"/>
    <mergeCell ref="D19:D20"/>
    <mergeCell ref="E19:E20"/>
    <mergeCell ref="F19:F20"/>
    <mergeCell ref="B10:D10"/>
    <mergeCell ref="B2:I2"/>
    <mergeCell ref="C4:D4"/>
    <mergeCell ref="C5:D5"/>
    <mergeCell ref="B7:C7"/>
    <mergeCell ref="B9:D9"/>
  </mergeCells>
  <pageMargins left="0.39583333333333331" right="0.39583333333333331" top="0.39583333333333331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304"/>
  <sheetViews>
    <sheetView view="pageLayout" zoomScaleNormal="100" workbookViewId="0">
      <selection activeCell="C290" sqref="C290"/>
    </sheetView>
  </sheetViews>
  <sheetFormatPr baseColWidth="10" defaultColWidth="11.42578125" defaultRowHeight="12.75"/>
  <cols>
    <col min="1" max="1" width="2.28515625" style="137" customWidth="1"/>
    <col min="2" max="2" width="13" style="137" customWidth="1"/>
    <col min="3" max="3" width="10.5703125" style="137" customWidth="1"/>
    <col min="4" max="4" width="11" style="137" customWidth="1"/>
    <col min="5" max="5" width="12.140625" style="137" customWidth="1"/>
    <col min="6" max="6" width="11.42578125" style="137"/>
    <col min="7" max="8" width="10.5703125" style="137" customWidth="1"/>
    <col min="9" max="9" width="11.42578125" style="137"/>
    <col min="10" max="10" width="2.28515625" style="137" customWidth="1"/>
    <col min="11" max="16384" width="11.42578125" style="137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91" t="s">
        <v>319</v>
      </c>
      <c r="C2" s="291"/>
      <c r="D2" s="291"/>
      <c r="E2" s="291"/>
      <c r="F2" s="291"/>
      <c r="G2" s="291"/>
      <c r="H2" s="291"/>
      <c r="I2" s="291"/>
      <c r="J2" s="143"/>
    </row>
    <row r="3" spans="1:10">
      <c r="A3" s="141"/>
      <c r="B3" s="142"/>
      <c r="C3" s="142"/>
      <c r="D3" s="142"/>
      <c r="E3" s="142"/>
      <c r="F3" s="142"/>
      <c r="G3" s="142"/>
      <c r="H3" s="142"/>
      <c r="I3" s="142"/>
      <c r="J3" s="143"/>
    </row>
    <row r="4" spans="1:10">
      <c r="A4" s="141"/>
      <c r="B4" s="151" t="s">
        <v>216</v>
      </c>
      <c r="C4" s="292" t="str">
        <f>Indice!$D$4</f>
        <v>SUCRE</v>
      </c>
      <c r="D4" s="292"/>
      <c r="E4" s="142"/>
      <c r="F4" s="142"/>
      <c r="G4" s="142"/>
      <c r="H4" s="142"/>
      <c r="I4" s="142"/>
      <c r="J4" s="143"/>
    </row>
    <row r="5" spans="1:10">
      <c r="A5" s="141"/>
      <c r="B5" s="151" t="s">
        <v>215</v>
      </c>
      <c r="C5" s="292" t="str">
        <f>Indice!$D$5</f>
        <v>NECHI</v>
      </c>
      <c r="D5" s="292"/>
      <c r="E5" s="142"/>
      <c r="F5" s="142"/>
      <c r="G5" s="142"/>
      <c r="H5" s="142"/>
      <c r="I5" s="142"/>
      <c r="J5" s="143"/>
    </row>
    <row r="6" spans="1:10">
      <c r="A6" s="141"/>
      <c r="B6" s="151"/>
      <c r="C6" s="164"/>
      <c r="D6" s="164"/>
      <c r="E6" s="142"/>
      <c r="F6" s="142"/>
      <c r="G6" s="142"/>
      <c r="H6" s="142"/>
      <c r="I6" s="142"/>
      <c r="J6" s="143"/>
    </row>
    <row r="7" spans="1:10" ht="15">
      <c r="A7" s="141"/>
      <c r="B7" s="293" t="s">
        <v>224</v>
      </c>
      <c r="C7" s="293"/>
      <c r="D7" s="164"/>
      <c r="E7" s="142"/>
      <c r="F7" s="142"/>
      <c r="G7" s="142"/>
      <c r="H7" s="142"/>
      <c r="I7" s="142"/>
      <c r="J7" s="143"/>
    </row>
    <row r="8" spans="1:10">
      <c r="A8" s="141"/>
      <c r="B8" s="151"/>
      <c r="C8" s="164"/>
      <c r="D8" s="164"/>
      <c r="E8" s="142"/>
      <c r="F8" s="142"/>
      <c r="G8" s="142"/>
      <c r="H8" s="142"/>
      <c r="I8" s="142"/>
      <c r="J8" s="143"/>
    </row>
    <row r="9" spans="1:10">
      <c r="A9" s="141"/>
      <c r="B9" s="330" t="s">
        <v>227</v>
      </c>
      <c r="C9" s="330"/>
      <c r="D9" s="202">
        <f>VLOOKUP($C$5,Base,Info_General!$DB$22,FALSE)</f>
        <v>25940</v>
      </c>
      <c r="E9" s="142"/>
      <c r="F9" s="142"/>
      <c r="G9" s="142"/>
      <c r="H9" s="142"/>
      <c r="I9" s="142"/>
      <c r="J9" s="143"/>
    </row>
    <row r="10" spans="1:10">
      <c r="A10" s="141"/>
      <c r="B10" s="322" t="s">
        <v>378</v>
      </c>
      <c r="C10" s="323"/>
      <c r="D10" s="324"/>
      <c r="E10" s="142"/>
      <c r="F10" s="142"/>
      <c r="G10" s="142"/>
      <c r="H10" s="142"/>
      <c r="I10" s="142"/>
      <c r="J10" s="143"/>
    </row>
    <row r="11" spans="1:10">
      <c r="A11" s="141"/>
      <c r="B11" s="331" t="s">
        <v>223</v>
      </c>
      <c r="C11" s="331"/>
      <c r="D11" s="203">
        <f>VLOOKUP($C$5,Base,Info_General!$HL$22,FALSE)</f>
        <v>12550</v>
      </c>
      <c r="E11" s="142"/>
      <c r="F11" s="142"/>
      <c r="G11" s="142"/>
      <c r="H11" s="142"/>
      <c r="I11" s="142"/>
      <c r="J11" s="143"/>
    </row>
    <row r="12" spans="1:10">
      <c r="A12" s="141"/>
      <c r="B12" s="331" t="s">
        <v>222</v>
      </c>
      <c r="C12" s="331"/>
      <c r="D12" s="203">
        <f>VLOOKUP($C$5,Base,Info_General!$IV$22,FALSE)</f>
        <v>13390</v>
      </c>
      <c r="E12" s="142"/>
      <c r="F12" s="142"/>
      <c r="G12" s="142"/>
      <c r="H12" s="142"/>
      <c r="I12" s="142"/>
      <c r="J12" s="143"/>
    </row>
    <row r="13" spans="1:10">
      <c r="A13" s="141"/>
      <c r="B13" s="322" t="s">
        <v>379</v>
      </c>
      <c r="C13" s="323"/>
      <c r="D13" s="324"/>
      <c r="E13" s="142"/>
      <c r="F13" s="142"/>
      <c r="G13" s="142"/>
      <c r="H13" s="142"/>
      <c r="I13" s="142"/>
      <c r="J13" s="143"/>
    </row>
    <row r="14" spans="1:10">
      <c r="A14" s="141"/>
      <c r="B14" s="336" t="s">
        <v>225</v>
      </c>
      <c r="C14" s="336"/>
      <c r="D14" s="202">
        <f>VLOOKUP($C$5,Base,Info_General!$ER$22,FALSE)</f>
        <v>13742</v>
      </c>
      <c r="E14" s="142"/>
      <c r="F14" s="142"/>
      <c r="G14" s="142"/>
      <c r="H14" s="142"/>
      <c r="I14" s="142"/>
      <c r="J14" s="143"/>
    </row>
    <row r="15" spans="1:10">
      <c r="A15" s="141"/>
      <c r="B15" s="336" t="s">
        <v>226</v>
      </c>
      <c r="C15" s="336"/>
      <c r="D15" s="202">
        <f>VLOOKUP($C$5,Base,Info_General!$GB$22,FALSE)</f>
        <v>12198</v>
      </c>
      <c r="E15" s="142"/>
      <c r="F15" s="142"/>
      <c r="G15" s="142"/>
      <c r="H15" s="142"/>
      <c r="I15" s="142"/>
      <c r="J15" s="143"/>
    </row>
    <row r="16" spans="1:10">
      <c r="A16" s="141"/>
      <c r="B16" s="294" t="s">
        <v>383</v>
      </c>
      <c r="C16" s="294"/>
      <c r="D16" s="294"/>
      <c r="E16" s="142"/>
      <c r="F16" s="142"/>
      <c r="G16" s="142"/>
      <c r="H16" s="142"/>
      <c r="I16" s="142"/>
      <c r="J16" s="143"/>
    </row>
    <row r="17" spans="1:10">
      <c r="A17" s="141"/>
      <c r="B17" s="325" t="s">
        <v>380</v>
      </c>
      <c r="C17" s="326"/>
      <c r="D17" s="202">
        <f>VLOOKUP($C$5,Base,Info_General!$LI$22,FALSE)</f>
        <v>50</v>
      </c>
      <c r="E17" s="142"/>
      <c r="F17" s="142"/>
      <c r="G17" s="142"/>
      <c r="H17" s="142"/>
      <c r="I17" s="142"/>
      <c r="J17" s="143"/>
    </row>
    <row r="18" spans="1:10">
      <c r="A18" s="141"/>
      <c r="B18" s="325" t="s">
        <v>382</v>
      </c>
      <c r="C18" s="326"/>
      <c r="D18" s="202">
        <f>VLOOKUP($C$5,Base,Info_General!$LJ$22,FALSE)</f>
        <v>6323</v>
      </c>
      <c r="E18" s="142"/>
      <c r="F18" s="142"/>
      <c r="G18" s="142"/>
      <c r="H18" s="142"/>
      <c r="I18" s="142"/>
      <c r="J18" s="143"/>
    </row>
    <row r="19" spans="1:10">
      <c r="A19" s="141"/>
      <c r="B19" s="325" t="s">
        <v>381</v>
      </c>
      <c r="C19" s="326"/>
      <c r="D19" s="202">
        <f>VLOOKUP($C$5,Base,Info_General!$LK$22,FALSE)</f>
        <v>2</v>
      </c>
      <c r="E19" s="142"/>
      <c r="F19" s="142"/>
      <c r="G19" s="142"/>
      <c r="H19" s="142"/>
      <c r="I19" s="142"/>
      <c r="J19" s="143"/>
    </row>
    <row r="20" spans="1:10">
      <c r="A20" s="141"/>
      <c r="B20" s="151"/>
      <c r="C20" s="164"/>
      <c r="D20" s="164"/>
      <c r="E20" s="142"/>
      <c r="F20" s="142"/>
      <c r="G20" s="142"/>
      <c r="H20" s="142"/>
      <c r="I20" s="142"/>
      <c r="J20" s="143"/>
    </row>
    <row r="21" spans="1:10">
      <c r="A21" s="141"/>
      <c r="B21" s="296" t="str">
        <f>CONCATENATE("Fuente: ",Info_General!$GI$18)</f>
        <v>Fuente: Proyecciones de Poblacion DANE</v>
      </c>
      <c r="C21" s="296"/>
      <c r="D21" s="296"/>
      <c r="E21" s="296"/>
      <c r="F21" s="296"/>
      <c r="G21" s="296"/>
      <c r="H21" s="296"/>
      <c r="I21" s="296"/>
      <c r="J21" s="143"/>
    </row>
    <row r="22" spans="1:10">
      <c r="A22" s="141"/>
      <c r="B22" s="163"/>
      <c r="C22" s="163"/>
      <c r="D22" s="163"/>
      <c r="E22" s="163"/>
      <c r="F22" s="163"/>
      <c r="G22" s="163"/>
      <c r="H22" s="163"/>
      <c r="I22" s="163"/>
      <c r="J22" s="143"/>
    </row>
    <row r="23" spans="1:10">
      <c r="A23" s="141"/>
      <c r="B23" s="327" t="s">
        <v>384</v>
      </c>
      <c r="C23" s="327"/>
      <c r="D23" s="327"/>
      <c r="E23" s="327"/>
      <c r="F23" s="327"/>
      <c r="G23" s="327"/>
      <c r="H23" s="327"/>
      <c r="I23" s="327"/>
      <c r="J23" s="143"/>
    </row>
    <row r="24" spans="1:10">
      <c r="A24" s="141"/>
      <c r="B24" s="163"/>
      <c r="C24" s="163"/>
      <c r="D24" s="163"/>
      <c r="E24" s="163"/>
      <c r="F24" s="163"/>
      <c r="G24" s="163"/>
      <c r="H24" s="163"/>
      <c r="I24" s="163"/>
      <c r="J24" s="143"/>
    </row>
    <row r="25" spans="1:10">
      <c r="A25" s="141"/>
      <c r="B25" s="163"/>
      <c r="C25" s="163"/>
      <c r="D25" s="163"/>
      <c r="E25" s="163"/>
      <c r="F25" s="163"/>
      <c r="G25" s="163"/>
      <c r="H25" s="163"/>
      <c r="I25" s="163"/>
      <c r="J25" s="143"/>
    </row>
    <row r="26" spans="1:10">
      <c r="A26" s="141"/>
      <c r="B26" s="163"/>
      <c r="C26" s="163"/>
      <c r="D26" s="163"/>
      <c r="E26" s="163"/>
      <c r="F26" s="163"/>
      <c r="G26" s="163"/>
      <c r="H26" s="163"/>
      <c r="I26" s="163"/>
      <c r="J26" s="143"/>
    </row>
    <row r="27" spans="1:10">
      <c r="A27" s="141"/>
      <c r="B27" s="163"/>
      <c r="C27" s="163"/>
      <c r="D27" s="163"/>
      <c r="E27" s="163"/>
      <c r="F27" s="163"/>
      <c r="G27" s="163"/>
      <c r="H27" s="163"/>
      <c r="I27" s="163"/>
      <c r="J27" s="143"/>
    </row>
    <row r="28" spans="1:10">
      <c r="A28" s="141"/>
      <c r="B28" s="163"/>
      <c r="C28" s="163"/>
      <c r="D28" s="163"/>
      <c r="E28" s="163"/>
      <c r="F28" s="163"/>
      <c r="G28" s="163"/>
      <c r="H28" s="163"/>
      <c r="I28" s="163"/>
      <c r="J28" s="143"/>
    </row>
    <row r="29" spans="1:10">
      <c r="A29" s="141"/>
      <c r="B29" s="163"/>
      <c r="C29" s="163"/>
      <c r="D29" s="163"/>
      <c r="E29" s="163"/>
      <c r="F29" s="163"/>
      <c r="G29" s="163"/>
      <c r="H29" s="163"/>
      <c r="I29" s="163"/>
      <c r="J29" s="143"/>
    </row>
    <row r="30" spans="1:10">
      <c r="A30" s="141"/>
      <c r="B30" s="163"/>
      <c r="C30" s="163"/>
      <c r="D30" s="163"/>
      <c r="E30" s="163"/>
      <c r="F30" s="163"/>
      <c r="G30" s="163"/>
      <c r="H30" s="163"/>
      <c r="I30" s="163"/>
      <c r="J30" s="143"/>
    </row>
    <row r="31" spans="1:10">
      <c r="A31" s="141"/>
      <c r="B31" s="163"/>
      <c r="C31" s="163"/>
      <c r="D31" s="163"/>
      <c r="E31" s="163"/>
      <c r="F31" s="163"/>
      <c r="G31" s="163"/>
      <c r="H31" s="163"/>
      <c r="I31" s="163"/>
      <c r="J31" s="143"/>
    </row>
    <row r="32" spans="1:10">
      <c r="A32" s="141"/>
      <c r="B32" s="163"/>
      <c r="C32" s="163"/>
      <c r="D32" s="163"/>
      <c r="E32" s="163"/>
      <c r="F32" s="163"/>
      <c r="G32" s="163"/>
      <c r="H32" s="163"/>
      <c r="I32" s="163"/>
      <c r="J32" s="143"/>
    </row>
    <row r="33" spans="1:10">
      <c r="A33" s="141"/>
      <c r="B33" s="163"/>
      <c r="C33" s="163"/>
      <c r="D33" s="163"/>
      <c r="E33" s="163"/>
      <c r="F33" s="163"/>
      <c r="G33" s="163"/>
      <c r="H33" s="163"/>
      <c r="I33" s="163"/>
      <c r="J33" s="143"/>
    </row>
    <row r="34" spans="1:10">
      <c r="A34" s="141"/>
      <c r="B34" s="163"/>
      <c r="C34" s="163"/>
      <c r="D34" s="163"/>
      <c r="E34" s="163"/>
      <c r="F34" s="163"/>
      <c r="G34" s="163"/>
      <c r="H34" s="163"/>
      <c r="I34" s="163"/>
      <c r="J34" s="143"/>
    </row>
    <row r="35" spans="1:10">
      <c r="A35" s="141"/>
      <c r="B35" s="163"/>
      <c r="C35" s="163"/>
      <c r="D35" s="163"/>
      <c r="E35" s="163"/>
      <c r="F35" s="163"/>
      <c r="G35" s="163"/>
      <c r="H35" s="163"/>
      <c r="I35" s="163"/>
      <c r="J35" s="143"/>
    </row>
    <row r="36" spans="1:10" ht="15">
      <c r="A36" s="141"/>
      <c r="B36" s="293" t="s">
        <v>228</v>
      </c>
      <c r="C36" s="293"/>
      <c r="D36" s="293"/>
      <c r="E36" s="142"/>
      <c r="F36" s="142"/>
      <c r="G36" s="142"/>
      <c r="H36" s="142"/>
      <c r="I36" s="142"/>
      <c r="J36" s="143"/>
    </row>
    <row r="37" spans="1:10">
      <c r="A37" s="141"/>
      <c r="B37" s="151"/>
      <c r="C37" s="164"/>
      <c r="D37" s="164"/>
      <c r="E37" s="142"/>
      <c r="F37" s="142"/>
      <c r="G37" s="142"/>
      <c r="H37" s="142"/>
      <c r="I37" s="142"/>
      <c r="J37" s="143"/>
    </row>
    <row r="38" spans="1:10">
      <c r="A38" s="141"/>
      <c r="B38" s="152" t="s">
        <v>229</v>
      </c>
      <c r="C38" s="152" t="s">
        <v>230</v>
      </c>
      <c r="D38" s="152" t="s">
        <v>231</v>
      </c>
      <c r="E38" s="142"/>
      <c r="F38" s="142"/>
      <c r="G38" s="142"/>
      <c r="H38" s="142"/>
      <c r="I38" s="142"/>
      <c r="J38" s="143"/>
    </row>
    <row r="39" spans="1:10">
      <c r="A39" s="141"/>
      <c r="B39" s="178" t="s">
        <v>232</v>
      </c>
      <c r="C39" s="154">
        <f>VLOOKUP($C$5,Base,Info_General!$JT$22,FALSE)</f>
        <v>1458</v>
      </c>
      <c r="D39" s="154">
        <f>VLOOKUP($C$5,Base,Info_General!$JC$22,FALSE)</f>
        <v>1395</v>
      </c>
      <c r="E39" s="142"/>
      <c r="F39" s="142"/>
      <c r="G39" s="153">
        <f>(C39/(SUM($C$39:$C$55)+SUM($D$39:$D$55)))*-1</f>
        <v>-5.6206630686198918E-2</v>
      </c>
      <c r="H39" s="153">
        <f>(D39/(SUM($C$39:$C$55)+SUM($D$39:$D$55)))</f>
        <v>5.3777949113338476E-2</v>
      </c>
      <c r="I39" s="142"/>
      <c r="J39" s="143"/>
    </row>
    <row r="40" spans="1:10">
      <c r="A40" s="141"/>
      <c r="B40" s="178" t="s">
        <v>233</v>
      </c>
      <c r="C40" s="154">
        <f>VLOOKUP($C$5,Base,Info_General!$JU$22,FALSE)</f>
        <v>1353</v>
      </c>
      <c r="D40" s="154">
        <f>VLOOKUP($C$5,Base,Info_General!$JD$22,FALSE)</f>
        <v>1314</v>
      </c>
      <c r="E40" s="142"/>
      <c r="F40" s="142"/>
      <c r="G40" s="153">
        <f t="shared" ref="G40:G55" si="0">(C40/(SUM($C$39:$C$55)+SUM($D$39:$D$55)))*-1</f>
        <v>-5.2158828064764844E-2</v>
      </c>
      <c r="H40" s="153">
        <f t="shared" ref="H40:H55" si="1">(D40/(SUM($C$39:$C$55)+SUM($D$39:$D$55)))</f>
        <v>5.0655358519660756E-2</v>
      </c>
      <c r="I40" s="142"/>
      <c r="J40" s="143"/>
    </row>
    <row r="41" spans="1:10">
      <c r="A41" s="141"/>
      <c r="B41" s="178" t="s">
        <v>234</v>
      </c>
      <c r="C41" s="154">
        <f>VLOOKUP($C$5,Base,Info_General!$JV$22,FALSE)</f>
        <v>1368</v>
      </c>
      <c r="D41" s="154">
        <f>VLOOKUP($C$5,Base,Info_General!$JE$22,FALSE)</f>
        <v>1351</v>
      </c>
      <c r="E41" s="142"/>
      <c r="F41" s="142"/>
      <c r="G41" s="153">
        <f t="shared" si="0"/>
        <v>-5.2737085582112569E-2</v>
      </c>
      <c r="H41" s="153">
        <f t="shared" si="1"/>
        <v>5.2081727062451809E-2</v>
      </c>
      <c r="I41" s="142"/>
      <c r="J41" s="143"/>
    </row>
    <row r="42" spans="1:10">
      <c r="A42" s="141"/>
      <c r="B42" s="178" t="s">
        <v>235</v>
      </c>
      <c r="C42" s="154">
        <f>VLOOKUP($C$5,Base,Info_General!$JW$22,FALSE)</f>
        <v>1372</v>
      </c>
      <c r="D42" s="154">
        <f>VLOOKUP($C$5,Base,Info_General!$JF$22,FALSE)</f>
        <v>1399</v>
      </c>
      <c r="E42" s="142"/>
      <c r="F42" s="142"/>
      <c r="G42" s="153">
        <f t="shared" si="0"/>
        <v>-5.2891287586738625E-2</v>
      </c>
      <c r="H42" s="153">
        <f t="shared" si="1"/>
        <v>5.3932151117964532E-2</v>
      </c>
      <c r="I42" s="142"/>
      <c r="J42" s="143"/>
    </row>
    <row r="43" spans="1:10">
      <c r="A43" s="141"/>
      <c r="B43" s="178" t="s">
        <v>236</v>
      </c>
      <c r="C43" s="154">
        <f>VLOOKUP($C$5,Base,Info_General!$JX$22,FALSE)</f>
        <v>1251</v>
      </c>
      <c r="D43" s="154">
        <f>VLOOKUP($C$5,Base,Info_General!$JG$22,FALSE)</f>
        <v>1352</v>
      </c>
      <c r="E43" s="142"/>
      <c r="F43" s="142"/>
      <c r="G43" s="153">
        <f t="shared" si="0"/>
        <v>-4.8226676946800308E-2</v>
      </c>
      <c r="H43" s="153">
        <f t="shared" si="1"/>
        <v>5.2120277563608326E-2</v>
      </c>
      <c r="I43" s="142"/>
      <c r="J43" s="143"/>
    </row>
    <row r="44" spans="1:10">
      <c r="A44" s="141"/>
      <c r="B44" s="178" t="s">
        <v>237</v>
      </c>
      <c r="C44" s="154">
        <f>VLOOKUP($C$5,Base,Info_General!$JY$22,FALSE)</f>
        <v>1027</v>
      </c>
      <c r="D44" s="154">
        <f>VLOOKUP($C$5,Base,Info_General!$JH$22,FALSE)</f>
        <v>1206</v>
      </c>
      <c r="E44" s="142"/>
      <c r="F44" s="142"/>
      <c r="G44" s="153">
        <f t="shared" si="0"/>
        <v>-3.9591364687740938E-2</v>
      </c>
      <c r="H44" s="153">
        <f t="shared" si="1"/>
        <v>4.649190439475713E-2</v>
      </c>
      <c r="I44" s="142"/>
      <c r="J44" s="143"/>
    </row>
    <row r="45" spans="1:10">
      <c r="A45" s="141"/>
      <c r="B45" s="178" t="s">
        <v>238</v>
      </c>
      <c r="C45" s="154">
        <f>VLOOKUP($C$5,Base,Info_General!$JZ$22,FALSE)</f>
        <v>846</v>
      </c>
      <c r="D45" s="154">
        <f>VLOOKUP($C$5,Base,Info_General!$JI$22,FALSE)</f>
        <v>1053</v>
      </c>
      <c r="E45" s="142"/>
      <c r="F45" s="142"/>
      <c r="G45" s="153">
        <f t="shared" si="0"/>
        <v>-3.2613723978411717E-2</v>
      </c>
      <c r="H45" s="153">
        <f t="shared" si="1"/>
        <v>4.0593677717810334E-2</v>
      </c>
      <c r="I45" s="142"/>
      <c r="J45" s="143"/>
    </row>
    <row r="46" spans="1:10">
      <c r="A46" s="141"/>
      <c r="B46" s="178" t="s">
        <v>239</v>
      </c>
      <c r="C46" s="154">
        <f>VLOOKUP($C$5,Base,Info_General!$KA$22,FALSE)</f>
        <v>769</v>
      </c>
      <c r="D46" s="154">
        <f>VLOOKUP($C$5,Base,Info_General!$JJ$22,FALSE)</f>
        <v>948</v>
      </c>
      <c r="E46" s="142"/>
      <c r="F46" s="142"/>
      <c r="G46" s="153">
        <f t="shared" si="0"/>
        <v>-2.9645335389360063E-2</v>
      </c>
      <c r="H46" s="153">
        <f t="shared" si="1"/>
        <v>3.6545875096376253E-2</v>
      </c>
      <c r="I46" s="142"/>
      <c r="J46" s="143"/>
    </row>
    <row r="47" spans="1:10">
      <c r="A47" s="141"/>
      <c r="B47" s="178" t="s">
        <v>240</v>
      </c>
      <c r="C47" s="154">
        <f>VLOOKUP($C$5,Base,Info_General!$KB$22,FALSE)</f>
        <v>693</v>
      </c>
      <c r="D47" s="154">
        <f>VLOOKUP($C$5,Base,Info_General!$JK$22,FALSE)</f>
        <v>807</v>
      </c>
      <c r="E47" s="142"/>
      <c r="F47" s="142"/>
      <c r="G47" s="153">
        <f t="shared" si="0"/>
        <v>-2.671549730146492E-2</v>
      </c>
      <c r="H47" s="153">
        <f t="shared" si="1"/>
        <v>3.1110254433307633E-2</v>
      </c>
      <c r="I47" s="142"/>
      <c r="J47" s="143"/>
    </row>
    <row r="48" spans="1:10">
      <c r="A48" s="141"/>
      <c r="B48" s="178" t="s">
        <v>241</v>
      </c>
      <c r="C48" s="154">
        <f>VLOOKUP($C$5,Base,Info_General!$KC$22,FALSE)</f>
        <v>655</v>
      </c>
      <c r="D48" s="154">
        <f>VLOOKUP($C$5,Base,Info_General!$JL$22,FALSE)</f>
        <v>706</v>
      </c>
      <c r="E48" s="142"/>
      <c r="F48" s="142"/>
      <c r="G48" s="153">
        <f t="shared" si="0"/>
        <v>-2.5250578257517347E-2</v>
      </c>
      <c r="H48" s="153">
        <f t="shared" si="1"/>
        <v>2.7216653816499615E-2</v>
      </c>
      <c r="I48" s="142"/>
      <c r="J48" s="143"/>
    </row>
    <row r="49" spans="1:10">
      <c r="A49" s="141"/>
      <c r="B49" s="178" t="s">
        <v>242</v>
      </c>
      <c r="C49" s="154">
        <f>VLOOKUP($C$5,Base,Info_General!$KD$22,FALSE)</f>
        <v>532</v>
      </c>
      <c r="D49" s="154">
        <f>VLOOKUP($C$5,Base,Info_General!$JM$22,FALSE)</f>
        <v>546</v>
      </c>
      <c r="E49" s="142"/>
      <c r="F49" s="142"/>
      <c r="G49" s="153">
        <f t="shared" si="0"/>
        <v>-2.0508866615265998E-2</v>
      </c>
      <c r="H49" s="153">
        <f t="shared" si="1"/>
        <v>2.104857363145721E-2</v>
      </c>
      <c r="I49" s="142"/>
      <c r="J49" s="143"/>
    </row>
    <row r="50" spans="1:10">
      <c r="A50" s="141"/>
      <c r="B50" s="178" t="s">
        <v>243</v>
      </c>
      <c r="C50" s="154">
        <f>VLOOKUP($C$5,Base,Info_General!$KE$22,FALSE)</f>
        <v>355</v>
      </c>
      <c r="D50" s="154">
        <f>VLOOKUP($C$5,Base,Info_General!$JN$22,FALSE)</f>
        <v>361</v>
      </c>
      <c r="E50" s="142"/>
      <c r="F50" s="142"/>
      <c r="G50" s="153">
        <f t="shared" si="0"/>
        <v>-1.3685427910562837E-2</v>
      </c>
      <c r="H50" s="153">
        <f t="shared" si="1"/>
        <v>1.3916730917501927E-2</v>
      </c>
      <c r="I50" s="142"/>
      <c r="J50" s="143"/>
    </row>
    <row r="51" spans="1:10">
      <c r="A51" s="141"/>
      <c r="B51" s="178" t="s">
        <v>244</v>
      </c>
      <c r="C51" s="154">
        <f>VLOOKUP($C$5,Base,Info_General!$KF$22,FALSE)</f>
        <v>297</v>
      </c>
      <c r="D51" s="154">
        <f>VLOOKUP($C$5,Base,Info_General!$JO$22,FALSE)</f>
        <v>319</v>
      </c>
      <c r="E51" s="142"/>
      <c r="F51" s="142"/>
      <c r="G51" s="153">
        <f t="shared" si="0"/>
        <v>-1.1449498843484965E-2</v>
      </c>
      <c r="H51" s="153">
        <f t="shared" si="1"/>
        <v>1.2297609868928297E-2</v>
      </c>
      <c r="I51" s="142"/>
      <c r="J51" s="143"/>
    </row>
    <row r="52" spans="1:10">
      <c r="A52" s="141"/>
      <c r="B52" s="178" t="s">
        <v>245</v>
      </c>
      <c r="C52" s="154">
        <f>VLOOKUP($C$5,Base,Info_General!$KG$22,FALSE)</f>
        <v>219</v>
      </c>
      <c r="D52" s="154">
        <f>VLOOKUP($C$5,Base,Info_General!$JP$22,FALSE)</f>
        <v>234</v>
      </c>
      <c r="E52" s="142"/>
      <c r="F52" s="142"/>
      <c r="G52" s="153">
        <f t="shared" si="0"/>
        <v>-8.4425597532767922E-3</v>
      </c>
      <c r="H52" s="153">
        <f t="shared" si="1"/>
        <v>9.020817270624518E-3</v>
      </c>
      <c r="I52" s="142"/>
      <c r="J52" s="143"/>
    </row>
    <row r="53" spans="1:10">
      <c r="A53" s="141"/>
      <c r="B53" s="178" t="s">
        <v>246</v>
      </c>
      <c r="C53" s="154">
        <f>VLOOKUP($C$5,Base,Info_General!$KH$22,FALSE)</f>
        <v>160</v>
      </c>
      <c r="D53" s="154">
        <f>VLOOKUP($C$5,Base,Info_General!$JQ$22,FALSE)</f>
        <v>172</v>
      </c>
      <c r="E53" s="142"/>
      <c r="F53" s="142"/>
      <c r="G53" s="153">
        <f t="shared" si="0"/>
        <v>-6.1680801850424053E-3</v>
      </c>
      <c r="H53" s="153">
        <f t="shared" si="1"/>
        <v>6.630686198920586E-3</v>
      </c>
      <c r="I53" s="142"/>
      <c r="J53" s="143"/>
    </row>
    <row r="54" spans="1:10">
      <c r="A54" s="141"/>
      <c r="B54" s="178" t="s">
        <v>247</v>
      </c>
      <c r="C54" s="154">
        <f>VLOOKUP($C$5,Base,Info_General!$KI$22,FALSE)</f>
        <v>105</v>
      </c>
      <c r="D54" s="154">
        <f>VLOOKUP($C$5,Base,Info_General!$JR$22,FALSE)</f>
        <v>114</v>
      </c>
      <c r="E54" s="142"/>
      <c r="F54" s="142"/>
      <c r="G54" s="153">
        <f t="shared" si="0"/>
        <v>-4.0478026214340783E-3</v>
      </c>
      <c r="H54" s="153">
        <f t="shared" si="1"/>
        <v>4.3947571318427138E-3</v>
      </c>
      <c r="I54" s="142"/>
      <c r="J54" s="143"/>
    </row>
    <row r="55" spans="1:10">
      <c r="A55" s="141"/>
      <c r="B55" s="178" t="s">
        <v>248</v>
      </c>
      <c r="C55" s="154">
        <f>VLOOKUP($C$5,Base,Info_General!$KJ$22,FALSE)</f>
        <v>90</v>
      </c>
      <c r="D55" s="154">
        <f>VLOOKUP($C$5,Base,Info_General!$JS$22,FALSE)</f>
        <v>113</v>
      </c>
      <c r="E55" s="142"/>
      <c r="F55" s="142"/>
      <c r="G55" s="153">
        <f t="shared" si="0"/>
        <v>-3.4695451040863529E-3</v>
      </c>
      <c r="H55" s="153">
        <f t="shared" si="1"/>
        <v>4.3562066306861991E-3</v>
      </c>
      <c r="I55" s="142"/>
      <c r="J55" s="143"/>
    </row>
    <row r="56" spans="1:10">
      <c r="A56" s="141"/>
      <c r="B56" s="151"/>
      <c r="C56" s="164"/>
      <c r="D56" s="164"/>
      <c r="E56" s="142"/>
      <c r="F56" s="142"/>
      <c r="G56" s="142"/>
      <c r="H56" s="142"/>
      <c r="I56" s="142"/>
      <c r="J56" s="143"/>
    </row>
    <row r="57" spans="1:10">
      <c r="A57" s="141"/>
      <c r="B57" s="296" t="str">
        <f>CONCATENATE("Fuente: ",Info_General!$JC$18)</f>
        <v>Fuente: Proyecciones de Poblacion DANE</v>
      </c>
      <c r="C57" s="296"/>
      <c r="D57" s="296"/>
      <c r="E57" s="142"/>
      <c r="F57" s="142"/>
      <c r="G57" s="142"/>
      <c r="H57" s="142"/>
      <c r="I57" s="142"/>
      <c r="J57" s="143"/>
    </row>
    <row r="58" spans="1:10">
      <c r="A58" s="141"/>
      <c r="B58" s="163"/>
      <c r="C58" s="163"/>
      <c r="D58" s="163"/>
      <c r="E58" s="142"/>
      <c r="F58" s="142"/>
      <c r="G58" s="142"/>
      <c r="H58" s="142"/>
      <c r="I58" s="142"/>
      <c r="J58" s="143"/>
    </row>
    <row r="59" spans="1:10">
      <c r="A59" s="141"/>
      <c r="B59" s="163"/>
      <c r="C59" s="163"/>
      <c r="D59" s="163"/>
      <c r="E59" s="142"/>
      <c r="F59" s="142"/>
      <c r="G59" s="142"/>
      <c r="H59" s="142"/>
      <c r="I59" s="142"/>
      <c r="J59" s="143"/>
    </row>
    <row r="60" spans="1:10" ht="13.5" thickBot="1">
      <c r="A60" s="144"/>
      <c r="B60" s="145"/>
      <c r="C60" s="145"/>
      <c r="D60" s="145"/>
      <c r="E60" s="145"/>
      <c r="F60" s="145"/>
      <c r="G60" s="145"/>
      <c r="H60" s="145"/>
      <c r="I60" s="145"/>
      <c r="J60" s="146"/>
    </row>
    <row r="61" spans="1:10" s="126" customFormat="1" ht="15">
      <c r="A61" s="205"/>
      <c r="B61" s="206"/>
      <c r="C61" s="206"/>
      <c r="D61" s="206"/>
      <c r="E61" s="206"/>
      <c r="F61" s="206"/>
      <c r="G61" s="206"/>
      <c r="H61" s="206"/>
      <c r="I61" s="206"/>
      <c r="J61" s="207"/>
    </row>
    <row r="62" spans="1:10" ht="15">
      <c r="A62" s="141"/>
      <c r="B62" s="293" t="s">
        <v>220</v>
      </c>
      <c r="C62" s="293"/>
      <c r="D62" s="293"/>
      <c r="E62" s="293"/>
      <c r="F62" s="293"/>
      <c r="G62" s="142"/>
      <c r="H62" s="142"/>
      <c r="I62" s="142"/>
      <c r="J62" s="143"/>
    </row>
    <row r="63" spans="1:10">
      <c r="A63" s="141"/>
      <c r="B63" s="142"/>
      <c r="C63" s="142"/>
      <c r="D63" s="142"/>
      <c r="E63" s="142"/>
      <c r="F63" s="142"/>
      <c r="G63" s="142"/>
      <c r="H63" s="142"/>
      <c r="I63" s="142"/>
      <c r="J63" s="143"/>
    </row>
    <row r="64" spans="1:10">
      <c r="A64" s="141"/>
      <c r="B64" s="152" t="s">
        <v>217</v>
      </c>
      <c r="C64" s="152" t="s">
        <v>221</v>
      </c>
      <c r="D64" s="142"/>
      <c r="E64" s="335"/>
      <c r="F64" s="335"/>
      <c r="G64" s="335"/>
      <c r="H64" s="335"/>
      <c r="I64" s="142"/>
      <c r="J64" s="143"/>
    </row>
    <row r="65" spans="1:10">
      <c r="A65" s="141"/>
      <c r="B65" s="178">
        <v>1985</v>
      </c>
      <c r="C65" s="154">
        <f>VLOOKUP($C$5,Base,Info_General!$BY$22,FALSE)</f>
        <v>11063</v>
      </c>
      <c r="D65" s="142"/>
      <c r="E65" s="142"/>
      <c r="F65" s="142"/>
      <c r="G65" s="142"/>
      <c r="H65" s="142"/>
      <c r="I65" s="142"/>
      <c r="J65" s="143"/>
    </row>
    <row r="66" spans="1:10">
      <c r="A66" s="141"/>
      <c r="B66" s="178">
        <v>1990</v>
      </c>
      <c r="C66" s="154">
        <f>VLOOKUP($C$5,Base,Info_General!$CD$22,FALSE)</f>
        <v>12433</v>
      </c>
      <c r="D66" s="142"/>
      <c r="E66" s="142"/>
      <c r="F66" s="142"/>
      <c r="G66" s="142"/>
      <c r="H66" s="142"/>
      <c r="I66" s="142"/>
      <c r="J66" s="143"/>
    </row>
    <row r="67" spans="1:10">
      <c r="A67" s="141"/>
      <c r="B67" s="178">
        <v>1995</v>
      </c>
      <c r="C67" s="154">
        <f>VLOOKUP($C$5,Base,Info_General!$CI$22,FALSE)</f>
        <v>14588</v>
      </c>
      <c r="D67" s="142"/>
      <c r="E67" s="142"/>
      <c r="F67" s="142"/>
      <c r="G67" s="142"/>
      <c r="H67" s="142"/>
      <c r="I67" s="142"/>
      <c r="J67" s="143"/>
    </row>
    <row r="68" spans="1:10">
      <c r="A68" s="141"/>
      <c r="B68" s="178">
        <v>2000</v>
      </c>
      <c r="C68" s="154">
        <f>VLOOKUP($C$5,Base,Info_General!$CN$22,FALSE)</f>
        <v>17583</v>
      </c>
      <c r="D68" s="142"/>
      <c r="E68" s="142"/>
      <c r="F68" s="142"/>
      <c r="G68" s="142"/>
      <c r="H68" s="142"/>
      <c r="I68" s="142"/>
      <c r="J68" s="143"/>
    </row>
    <row r="69" spans="1:10">
      <c r="A69" s="141"/>
      <c r="B69" s="178">
        <v>2005</v>
      </c>
      <c r="C69" s="154">
        <f>VLOOKUP($C$5,Base,Info_General!$CS$22,FALSE)</f>
        <v>20668</v>
      </c>
      <c r="D69" s="142"/>
      <c r="E69" s="142"/>
      <c r="F69" s="142"/>
      <c r="G69" s="142"/>
      <c r="H69" s="142"/>
      <c r="I69" s="142"/>
      <c r="J69" s="143"/>
    </row>
    <row r="70" spans="1:10">
      <c r="A70" s="141"/>
      <c r="B70" s="178">
        <v>2010</v>
      </c>
      <c r="C70" s="154">
        <f>VLOOKUP($C$5,Base,Info_General!$CX$22,FALSE)</f>
        <v>23480</v>
      </c>
      <c r="D70" s="142"/>
      <c r="E70" s="142"/>
      <c r="F70" s="142"/>
      <c r="G70" s="142"/>
      <c r="H70" s="142"/>
      <c r="I70" s="142"/>
      <c r="J70" s="143"/>
    </row>
    <row r="71" spans="1:10">
      <c r="A71" s="141"/>
      <c r="B71" s="178">
        <v>2015</v>
      </c>
      <c r="C71" s="154">
        <f>VLOOKUP($C$5,Base,Info_General!$DC$22,FALSE)</f>
        <v>26591</v>
      </c>
      <c r="D71" s="142"/>
      <c r="E71" s="142"/>
      <c r="F71" s="142"/>
      <c r="G71" s="142"/>
      <c r="H71" s="142"/>
      <c r="I71" s="142"/>
      <c r="J71" s="143"/>
    </row>
    <row r="72" spans="1:10">
      <c r="A72" s="141"/>
      <c r="B72" s="178">
        <v>2020</v>
      </c>
      <c r="C72" s="154">
        <f>VLOOKUP($C$5,Base,Info_General!$DH$22,FALSE)</f>
        <v>29957</v>
      </c>
      <c r="D72" s="142"/>
      <c r="E72" s="142"/>
      <c r="F72" s="142"/>
      <c r="G72" s="142"/>
      <c r="H72" s="142"/>
      <c r="I72" s="142"/>
      <c r="J72" s="143"/>
    </row>
    <row r="73" spans="1:10">
      <c r="A73" s="141"/>
      <c r="B73" s="178">
        <v>2025</v>
      </c>
      <c r="C73" s="154">
        <f>VLOOKUP($C$5,Base,Info_General!$DI$22,FALSE)</f>
        <v>33473</v>
      </c>
      <c r="D73" s="142"/>
      <c r="E73" s="142"/>
      <c r="F73" s="142"/>
      <c r="G73" s="142"/>
      <c r="H73" s="142"/>
      <c r="I73" s="142"/>
      <c r="J73" s="143"/>
    </row>
    <row r="74" spans="1:10">
      <c r="A74" s="141"/>
      <c r="B74" s="178">
        <v>2030</v>
      </c>
      <c r="C74" s="154">
        <f>VLOOKUP($C$5,Base,Info_General!$DJ$22,FALSE)</f>
        <v>37060</v>
      </c>
      <c r="D74" s="142"/>
      <c r="E74" s="142"/>
      <c r="F74" s="142"/>
      <c r="G74" s="142"/>
      <c r="H74" s="142"/>
      <c r="I74" s="142"/>
      <c r="J74" s="143"/>
    </row>
    <row r="75" spans="1:10">
      <c r="A75" s="141"/>
      <c r="B75" s="178">
        <v>2035</v>
      </c>
      <c r="C75" s="154">
        <f>VLOOKUP($C$5,Base,Info_General!$DK$22,FALSE)</f>
        <v>40659</v>
      </c>
      <c r="D75" s="142"/>
      <c r="E75" s="142"/>
      <c r="F75" s="142"/>
      <c r="G75" s="142"/>
      <c r="H75" s="142"/>
      <c r="I75" s="142"/>
      <c r="J75" s="143"/>
    </row>
    <row r="76" spans="1:10">
      <c r="A76" s="141"/>
      <c r="B76" s="178">
        <v>2040</v>
      </c>
      <c r="C76" s="154">
        <f>VLOOKUP($C$5,Base,Info_General!$DL$22,FALSE)</f>
        <v>44238</v>
      </c>
      <c r="D76" s="142"/>
      <c r="E76" s="142"/>
      <c r="F76" s="142"/>
      <c r="G76" s="142"/>
      <c r="H76" s="142"/>
      <c r="I76" s="142"/>
      <c r="J76" s="143"/>
    </row>
    <row r="77" spans="1:10">
      <c r="A77" s="141"/>
      <c r="B77" s="178">
        <v>2045</v>
      </c>
      <c r="C77" s="154">
        <f>VLOOKUP($C$5,Base,Info_General!$DM$22,FALSE)</f>
        <v>47775</v>
      </c>
      <c r="D77" s="142"/>
      <c r="E77" s="142"/>
      <c r="F77" s="142"/>
      <c r="G77" s="142"/>
      <c r="H77" s="142"/>
      <c r="I77" s="142"/>
      <c r="J77" s="143"/>
    </row>
    <row r="78" spans="1:10">
      <c r="A78" s="141"/>
      <c r="B78" s="178">
        <v>2050</v>
      </c>
      <c r="C78" s="154">
        <f>VLOOKUP($C$5,Base,Info_General!$DN$22,FALSE)</f>
        <v>51247</v>
      </c>
      <c r="D78" s="142"/>
      <c r="E78" s="142"/>
      <c r="F78" s="142"/>
      <c r="G78" s="142"/>
      <c r="H78" s="142"/>
      <c r="I78" s="142"/>
      <c r="J78" s="143"/>
    </row>
    <row r="79" spans="1:10">
      <c r="A79" s="141"/>
      <c r="B79" s="142"/>
      <c r="C79" s="142"/>
      <c r="D79" s="142"/>
      <c r="E79" s="142"/>
      <c r="F79" s="142"/>
      <c r="G79" s="142"/>
      <c r="H79" s="142"/>
      <c r="I79" s="142"/>
      <c r="J79" s="143"/>
    </row>
    <row r="80" spans="1:10">
      <c r="A80" s="141"/>
      <c r="B80" s="296" t="str">
        <f>CONCATENATE(Info_General!$C$18,":"," Del año 1985 a 2020 con ",Info_General!$BY$18," y del año 2025 a 2050 con base en las ",Info_General!$DI$18)</f>
        <v>Fuente: Del año 1985 a 2020 con Proyecciones de Poblacion DANE y del año 2025 a 2050 con base en las Proyecciones de Poblacion del DNP</v>
      </c>
      <c r="C80" s="296"/>
      <c r="D80" s="296"/>
      <c r="E80" s="296"/>
      <c r="F80" s="296"/>
      <c r="G80" s="296"/>
      <c r="H80" s="296"/>
      <c r="I80" s="296"/>
      <c r="J80" s="143"/>
    </row>
    <row r="81" spans="1:10">
      <c r="A81" s="141"/>
      <c r="B81" s="296"/>
      <c r="C81" s="296"/>
      <c r="D81" s="296"/>
      <c r="E81" s="296"/>
      <c r="F81" s="296"/>
      <c r="G81" s="296"/>
      <c r="H81" s="296"/>
      <c r="I81" s="296"/>
      <c r="J81" s="143"/>
    </row>
    <row r="82" spans="1:10">
      <c r="A82" s="141"/>
      <c r="B82" s="142"/>
      <c r="C82" s="142"/>
      <c r="D82" s="142"/>
      <c r="E82" s="142"/>
      <c r="F82" s="142"/>
      <c r="G82" s="142"/>
      <c r="H82" s="142"/>
      <c r="I82" s="142"/>
      <c r="J82" s="143"/>
    </row>
    <row r="83" spans="1:10">
      <c r="A83" s="141"/>
      <c r="B83" s="307" t="s">
        <v>266</v>
      </c>
      <c r="C83" s="307"/>
      <c r="D83" s="307"/>
      <c r="E83" s="142"/>
      <c r="F83" s="142"/>
      <c r="G83" s="142"/>
      <c r="H83" s="142"/>
      <c r="I83" s="142"/>
      <c r="J83" s="143"/>
    </row>
    <row r="84" spans="1:10">
      <c r="A84" s="141"/>
      <c r="B84" s="142"/>
      <c r="C84" s="142"/>
      <c r="D84" s="142"/>
      <c r="E84" s="142"/>
      <c r="F84" s="142"/>
      <c r="G84" s="142"/>
      <c r="H84" s="142"/>
      <c r="I84" s="142"/>
      <c r="J84" s="143"/>
    </row>
    <row r="85" spans="1:10">
      <c r="A85" s="141"/>
      <c r="B85" s="332" t="s">
        <v>217</v>
      </c>
      <c r="C85" s="333" t="s">
        <v>57</v>
      </c>
      <c r="D85" s="334" t="s">
        <v>58</v>
      </c>
      <c r="E85" s="142"/>
      <c r="F85" s="142"/>
      <c r="G85" s="142"/>
      <c r="H85" s="142"/>
      <c r="I85" s="142"/>
      <c r="J85" s="143"/>
    </row>
    <row r="86" spans="1:10">
      <c r="A86" s="141"/>
      <c r="B86" s="332"/>
      <c r="C86" s="333"/>
      <c r="D86" s="334"/>
      <c r="E86" s="142"/>
      <c r="F86" s="142"/>
      <c r="G86" s="142"/>
      <c r="H86" s="142"/>
      <c r="I86" s="142"/>
      <c r="J86" s="143"/>
    </row>
    <row r="87" spans="1:10">
      <c r="A87" s="141"/>
      <c r="B87" s="176">
        <v>1985</v>
      </c>
      <c r="C87" s="147">
        <f>VLOOKUP($C$5,Base,Info_General!$DO$22,FALSE)</f>
        <v>4603</v>
      </c>
      <c r="D87" s="148">
        <f>VLOOKUP($C$5,Base,Info_General!$EY$22,FALSE)</f>
        <v>6460</v>
      </c>
      <c r="E87" s="142"/>
      <c r="F87" s="142"/>
      <c r="G87" s="142"/>
      <c r="H87" s="142"/>
      <c r="I87" s="142"/>
      <c r="J87" s="143"/>
    </row>
    <row r="88" spans="1:10">
      <c r="A88" s="141"/>
      <c r="B88" s="177">
        <v>1987</v>
      </c>
      <c r="C88" s="149">
        <f>VLOOKUP($C$5,Base,Info_General!$DQ$22,FALSE)</f>
        <v>5021</v>
      </c>
      <c r="D88" s="150">
        <f>VLOOKUP($C$5,Base,Info_General!$FA$22,FALSE)</f>
        <v>6540</v>
      </c>
      <c r="E88" s="142"/>
      <c r="F88" s="142"/>
      <c r="G88" s="142"/>
      <c r="H88" s="142"/>
      <c r="I88" s="142"/>
      <c r="J88" s="143"/>
    </row>
    <row r="89" spans="1:10">
      <c r="A89" s="141"/>
      <c r="B89" s="176">
        <v>1989</v>
      </c>
      <c r="C89" s="147">
        <f>VLOOKUP($C$5,Base,Info_General!$DS$22,FALSE)</f>
        <v>5463</v>
      </c>
      <c r="D89" s="148">
        <f>VLOOKUP($C$5,Base,Info_General!$FC$22,FALSE)</f>
        <v>6655</v>
      </c>
      <c r="E89" s="142"/>
      <c r="F89" s="142"/>
      <c r="G89" s="142"/>
      <c r="H89" s="142"/>
      <c r="I89" s="142"/>
      <c r="J89" s="143"/>
    </row>
    <row r="90" spans="1:10">
      <c r="A90" s="141"/>
      <c r="B90" s="177">
        <v>1991</v>
      </c>
      <c r="C90" s="149">
        <f>VLOOKUP($C$5,Base,Info_General!$DU$22,FALSE)</f>
        <v>5943</v>
      </c>
      <c r="D90" s="150">
        <f>VLOOKUP($C$5,Base,Info_General!$FE$22,FALSE)</f>
        <v>6840</v>
      </c>
      <c r="E90" s="142"/>
      <c r="F90" s="142"/>
      <c r="G90" s="142"/>
      <c r="H90" s="142"/>
      <c r="I90" s="142"/>
      <c r="J90" s="143"/>
    </row>
    <row r="91" spans="1:10">
      <c r="A91" s="141"/>
      <c r="B91" s="176">
        <v>1993</v>
      </c>
      <c r="C91" s="147">
        <f>VLOOKUP($C$5,Base,Info_General!$DW$22,FALSE)</f>
        <v>6474</v>
      </c>
      <c r="D91" s="148">
        <f>VLOOKUP($C$5,Base,Info_General!$FG$22,FALSE)</f>
        <v>7124</v>
      </c>
      <c r="E91" s="142"/>
      <c r="F91" s="142"/>
      <c r="G91" s="142"/>
      <c r="H91" s="142"/>
      <c r="I91" s="142"/>
      <c r="J91" s="143"/>
    </row>
    <row r="92" spans="1:10">
      <c r="A92" s="141"/>
      <c r="B92" s="177">
        <v>1995</v>
      </c>
      <c r="C92" s="149">
        <f>VLOOKUP($C$5,Base,Info_General!$DY$22,FALSE)</f>
        <v>7063</v>
      </c>
      <c r="D92" s="150">
        <f>VLOOKUP($C$5,Base,Info_General!$FI$22,FALSE)</f>
        <v>7525</v>
      </c>
      <c r="E92" s="142"/>
      <c r="F92" s="142"/>
      <c r="G92" s="142"/>
      <c r="H92" s="142"/>
      <c r="I92" s="142"/>
      <c r="J92" s="143"/>
    </row>
    <row r="93" spans="1:10">
      <c r="A93" s="141"/>
      <c r="B93" s="176">
        <v>1997</v>
      </c>
      <c r="C93" s="147">
        <f>VLOOKUP($C$5,Base,Info_General!$EA$22,FALSE)</f>
        <v>7700</v>
      </c>
      <c r="D93" s="148">
        <f>VLOOKUP($C$5,Base,Info_General!$FK$22,FALSE)</f>
        <v>8020</v>
      </c>
      <c r="E93" s="142"/>
      <c r="F93" s="142"/>
      <c r="G93" s="142"/>
      <c r="H93" s="142"/>
      <c r="I93" s="142"/>
      <c r="J93" s="143"/>
    </row>
    <row r="94" spans="1:10">
      <c r="A94" s="141"/>
      <c r="B94" s="177">
        <v>1999</v>
      </c>
      <c r="C94" s="149">
        <f>VLOOKUP($C$5,Base,Info_General!$EC$22,FALSE)</f>
        <v>8366</v>
      </c>
      <c r="D94" s="150">
        <f>VLOOKUP($C$5,Base,Info_General!$FM$22,FALSE)</f>
        <v>8581</v>
      </c>
      <c r="E94" s="142"/>
      <c r="F94" s="142"/>
      <c r="G94" s="142"/>
      <c r="H94" s="142"/>
      <c r="I94" s="142"/>
      <c r="J94" s="143"/>
    </row>
    <row r="95" spans="1:10">
      <c r="A95" s="141"/>
      <c r="B95" s="176">
        <v>2001</v>
      </c>
      <c r="C95" s="147">
        <f>VLOOKUP($C$5,Base,Info_General!$EE$22,FALSE)</f>
        <v>9043</v>
      </c>
      <c r="D95" s="148">
        <f>VLOOKUP($C$5,Base,Info_General!$FO$22,FALSE)</f>
        <v>9185</v>
      </c>
      <c r="E95" s="142"/>
      <c r="F95" s="142"/>
      <c r="G95" s="142"/>
      <c r="H95" s="142"/>
      <c r="I95" s="142"/>
      <c r="J95" s="143"/>
    </row>
    <row r="96" spans="1:10">
      <c r="A96" s="141"/>
      <c r="B96" s="177">
        <v>2003</v>
      </c>
      <c r="C96" s="149">
        <f>VLOOKUP($C$5,Base,Info_General!$EG$22,FALSE)</f>
        <v>9735</v>
      </c>
      <c r="D96" s="150">
        <f>VLOOKUP($C$5,Base,Info_General!$FQ$22,FALSE)</f>
        <v>9758</v>
      </c>
      <c r="E96" s="142"/>
      <c r="F96" s="142"/>
      <c r="G96" s="142"/>
      <c r="H96" s="142"/>
      <c r="I96" s="142"/>
      <c r="J96" s="143"/>
    </row>
    <row r="97" spans="1:10">
      <c r="A97" s="141"/>
      <c r="B97" s="176">
        <v>2005</v>
      </c>
      <c r="C97" s="147">
        <f>VLOOKUP($C$5,Base,Info_General!$EI$22,FALSE)</f>
        <v>10440</v>
      </c>
      <c r="D97" s="148">
        <f>VLOOKUP($C$5,Base,Info_General!$FS$22,FALSE)</f>
        <v>10228</v>
      </c>
      <c r="E97" s="142"/>
      <c r="F97" s="142"/>
      <c r="G97" s="142"/>
      <c r="H97" s="142"/>
      <c r="I97" s="142"/>
      <c r="J97" s="143"/>
    </row>
    <row r="98" spans="1:10">
      <c r="A98" s="141"/>
      <c r="B98" s="177">
        <v>2007</v>
      </c>
      <c r="C98" s="149">
        <f>VLOOKUP($C$5,Base,Info_General!$EK$22,FALSE)</f>
        <v>11167</v>
      </c>
      <c r="D98" s="150">
        <f>VLOOKUP($C$5,Base,Info_General!$FU$22,FALSE)</f>
        <v>10604</v>
      </c>
      <c r="E98" s="142"/>
      <c r="F98" s="142"/>
      <c r="G98" s="142"/>
      <c r="H98" s="142"/>
      <c r="I98" s="142"/>
      <c r="J98" s="143"/>
    </row>
    <row r="99" spans="1:10">
      <c r="A99" s="141"/>
      <c r="B99" s="176">
        <v>2009</v>
      </c>
      <c r="C99" s="147">
        <f>VLOOKUP($C$5,Base,Info_General!$EM$22,FALSE)</f>
        <v>11887</v>
      </c>
      <c r="D99" s="148">
        <f>VLOOKUP($C$5,Base,Info_General!$FW$22,FALSE)</f>
        <v>11015</v>
      </c>
      <c r="E99" s="142"/>
      <c r="F99" s="142"/>
      <c r="G99" s="142"/>
      <c r="H99" s="142"/>
      <c r="I99" s="142"/>
      <c r="J99" s="143"/>
    </row>
    <row r="100" spans="1:10">
      <c r="A100" s="141"/>
      <c r="B100" s="177">
        <v>2011</v>
      </c>
      <c r="C100" s="149">
        <f>VLOOKUP($C$5,Base,Info_General!$EO$22,FALSE)</f>
        <v>12624</v>
      </c>
      <c r="D100" s="150">
        <f>VLOOKUP($C$5,Base,Info_General!$FY$22,FALSE)</f>
        <v>11461</v>
      </c>
      <c r="E100" s="142"/>
      <c r="F100" s="142"/>
      <c r="G100" s="142"/>
      <c r="H100" s="142"/>
      <c r="I100" s="142"/>
      <c r="J100" s="143"/>
    </row>
    <row r="101" spans="1:10">
      <c r="A101" s="141"/>
      <c r="B101" s="176">
        <v>2013</v>
      </c>
      <c r="C101" s="147">
        <f>VLOOKUP($C$5,Base,Info_General!$EQ$22,FALSE)</f>
        <v>13367</v>
      </c>
      <c r="D101" s="148">
        <f>VLOOKUP($C$5,Base,Info_General!$GA$22,FALSE)</f>
        <v>11944</v>
      </c>
      <c r="E101" s="142"/>
      <c r="F101" s="142"/>
      <c r="G101" s="142"/>
      <c r="H101" s="142"/>
      <c r="I101" s="142"/>
      <c r="J101" s="143"/>
    </row>
    <row r="102" spans="1:10">
      <c r="A102" s="141"/>
      <c r="B102" s="177">
        <v>2015</v>
      </c>
      <c r="C102" s="149">
        <f>VLOOKUP($C$5,Base,Info_General!$ES$22,FALSE)</f>
        <v>14132</v>
      </c>
      <c r="D102" s="150">
        <f>VLOOKUP($C$5,Base,Info_General!$GC$22,FALSE)</f>
        <v>12459</v>
      </c>
      <c r="E102" s="142"/>
      <c r="F102" s="142"/>
      <c r="G102" s="142"/>
      <c r="H102" s="142"/>
      <c r="I102" s="142"/>
      <c r="J102" s="143"/>
    </row>
    <row r="103" spans="1:10">
      <c r="A103" s="141"/>
      <c r="B103" s="176">
        <v>2017</v>
      </c>
      <c r="C103" s="147">
        <f>VLOOKUP($C$5,Base,Info_General!$EU$22,FALSE)</f>
        <v>14912</v>
      </c>
      <c r="D103" s="148">
        <f>VLOOKUP($C$5,Base,Info_General!$GE$22,FALSE)</f>
        <v>13003</v>
      </c>
      <c r="E103" s="142"/>
      <c r="F103" s="142"/>
      <c r="G103" s="142"/>
      <c r="H103" s="142"/>
      <c r="I103" s="142"/>
      <c r="J103" s="143"/>
    </row>
    <row r="104" spans="1:10">
      <c r="A104" s="141"/>
      <c r="B104" s="177">
        <v>2020</v>
      </c>
      <c r="C104" s="149">
        <f>VLOOKUP($C$5,Base,Info_General!$EX$22,FALSE)</f>
        <v>16078</v>
      </c>
      <c r="D104" s="150">
        <f>VLOOKUP($C$5,Base,Info_General!$GH$22,FALSE)</f>
        <v>13879</v>
      </c>
      <c r="E104" s="142"/>
      <c r="F104" s="142"/>
      <c r="G104" s="142"/>
      <c r="H104" s="142"/>
      <c r="I104" s="142"/>
      <c r="J104" s="143"/>
    </row>
    <row r="105" spans="1:10">
      <c r="A105" s="141"/>
      <c r="B105" s="142"/>
      <c r="C105" s="142"/>
      <c r="D105" s="142"/>
      <c r="E105" s="142"/>
      <c r="F105" s="142"/>
      <c r="G105" s="142"/>
      <c r="H105" s="142"/>
      <c r="I105" s="142"/>
      <c r="J105" s="143"/>
    </row>
    <row r="106" spans="1:10">
      <c r="A106" s="141"/>
      <c r="B106" s="296" t="str">
        <f>CONCATENATE("Fuente: ",Info_General!$DO$18)</f>
        <v>Fuente: Proyecciones de Poblacion DANE</v>
      </c>
      <c r="C106" s="296"/>
      <c r="D106" s="296"/>
      <c r="E106" s="142"/>
      <c r="F106" s="142"/>
      <c r="G106" s="142"/>
      <c r="H106" s="142"/>
      <c r="I106" s="142"/>
      <c r="J106" s="143"/>
    </row>
    <row r="107" spans="1:10">
      <c r="A107" s="141"/>
      <c r="B107" s="142"/>
      <c r="C107" s="142"/>
      <c r="D107" s="142"/>
      <c r="E107" s="142"/>
      <c r="F107" s="142"/>
      <c r="G107" s="142"/>
      <c r="H107" s="142"/>
      <c r="I107" s="142"/>
      <c r="J107" s="143"/>
    </row>
    <row r="108" spans="1:10" ht="15">
      <c r="A108" s="141"/>
      <c r="B108" s="293" t="s">
        <v>320</v>
      </c>
      <c r="C108" s="293"/>
      <c r="D108" s="142"/>
      <c r="E108" s="142"/>
      <c r="F108" s="142"/>
      <c r="G108" s="142"/>
      <c r="H108" s="142"/>
      <c r="I108" s="142"/>
      <c r="J108" s="143"/>
    </row>
    <row r="109" spans="1:10">
      <c r="A109" s="141"/>
      <c r="B109" s="142"/>
      <c r="C109" s="142"/>
      <c r="D109" s="142"/>
      <c r="E109" s="142"/>
      <c r="F109" s="142"/>
      <c r="G109" s="142"/>
      <c r="H109" s="142"/>
      <c r="I109" s="142"/>
      <c r="J109" s="143"/>
    </row>
    <row r="110" spans="1:10">
      <c r="A110" s="141"/>
      <c r="B110" s="181" t="s">
        <v>217</v>
      </c>
      <c r="C110" s="182" t="s">
        <v>321</v>
      </c>
      <c r="D110" s="142"/>
      <c r="E110" s="142"/>
      <c r="F110" s="142"/>
      <c r="G110" s="142"/>
      <c r="H110" s="142"/>
      <c r="I110" s="142"/>
      <c r="J110" s="143"/>
    </row>
    <row r="111" spans="1:10">
      <c r="A111" s="141"/>
      <c r="B111" s="184">
        <v>1993</v>
      </c>
      <c r="C111" s="185">
        <f>VLOOKUP($C$5,Base,Info_General!$KK$22,FALSE)</f>
        <v>14.70054054054054</v>
      </c>
      <c r="D111" s="142"/>
      <c r="E111" s="142"/>
      <c r="F111" s="142"/>
      <c r="G111" s="142"/>
      <c r="H111" s="142"/>
      <c r="I111" s="142"/>
      <c r="J111" s="143"/>
    </row>
    <row r="112" spans="1:10">
      <c r="A112" s="141"/>
      <c r="B112" s="183">
        <v>2005</v>
      </c>
      <c r="C112" s="186">
        <f>VLOOKUP($C$5,Base,Info_General!$KL$22,FALSE)</f>
        <v>22.343783783783785</v>
      </c>
      <c r="D112" s="142"/>
      <c r="E112" s="142"/>
      <c r="F112" s="142"/>
      <c r="G112" s="142"/>
      <c r="H112" s="142"/>
      <c r="I112" s="142"/>
      <c r="J112" s="143"/>
    </row>
    <row r="113" spans="1:10">
      <c r="A113" s="141"/>
      <c r="B113" s="184">
        <v>2010</v>
      </c>
      <c r="C113" s="185">
        <f>VLOOKUP($C$5,Base,Info_General!$KM$22,FALSE)</f>
        <v>25.383783783783784</v>
      </c>
      <c r="D113" s="142"/>
      <c r="E113" s="142"/>
      <c r="F113" s="142"/>
      <c r="G113" s="142"/>
      <c r="H113" s="142"/>
      <c r="I113" s="142"/>
      <c r="J113" s="143"/>
    </row>
    <row r="114" spans="1:10">
      <c r="A114" s="141"/>
      <c r="B114" s="183">
        <v>2011</v>
      </c>
      <c r="C114" s="186">
        <f>VLOOKUP($C$5,Base,Info_General!$KN$22,FALSE)</f>
        <v>26.037837837837838</v>
      </c>
      <c r="D114" s="142"/>
      <c r="E114" s="142"/>
      <c r="F114" s="142"/>
      <c r="G114" s="142"/>
      <c r="H114" s="142"/>
      <c r="I114" s="142"/>
      <c r="J114" s="143"/>
    </row>
    <row r="115" spans="1:10">
      <c r="A115" s="141"/>
      <c r="B115" s="184">
        <v>2012</v>
      </c>
      <c r="C115" s="185">
        <f>VLOOKUP($C$5,Base,Info_General!$KO$22,FALSE)</f>
        <v>26.705945945945945</v>
      </c>
      <c r="D115" s="142"/>
      <c r="E115" s="142"/>
      <c r="F115" s="142"/>
      <c r="G115" s="142"/>
      <c r="H115" s="142"/>
      <c r="I115" s="142"/>
      <c r="J115" s="143"/>
    </row>
    <row r="116" spans="1:10">
      <c r="A116" s="141"/>
      <c r="B116" s="183">
        <v>2013</v>
      </c>
      <c r="C116" s="186">
        <f>VLOOKUP($C$5,Base,Info_General!$KP$22,FALSE)</f>
        <v>27.363243243243243</v>
      </c>
      <c r="D116" s="142"/>
      <c r="E116" s="142"/>
      <c r="F116" s="142"/>
      <c r="G116" s="142"/>
      <c r="H116" s="142"/>
      <c r="I116" s="142"/>
      <c r="J116" s="143"/>
    </row>
    <row r="117" spans="1:10">
      <c r="A117" s="141"/>
      <c r="B117" s="184">
        <v>2014</v>
      </c>
      <c r="C117" s="185">
        <f>VLOOKUP($C$5,Base,Info_General!$KQ$22,FALSE)</f>
        <v>28.043243243243243</v>
      </c>
      <c r="D117" s="142"/>
      <c r="E117" s="142"/>
      <c r="F117" s="142"/>
      <c r="G117" s="142"/>
      <c r="H117" s="142"/>
      <c r="I117" s="142"/>
      <c r="J117" s="143"/>
    </row>
    <row r="118" spans="1:10">
      <c r="A118" s="141"/>
      <c r="B118" s="183">
        <v>2015</v>
      </c>
      <c r="C118" s="186">
        <f>VLOOKUP($C$5,Base,Info_General!$KR$22,FALSE)</f>
        <v>28.747027027027027</v>
      </c>
      <c r="D118" s="142"/>
      <c r="E118" s="142"/>
      <c r="F118" s="142"/>
      <c r="G118" s="142"/>
      <c r="H118" s="142"/>
      <c r="I118" s="142"/>
      <c r="J118" s="143"/>
    </row>
    <row r="119" spans="1:10">
      <c r="A119" s="141"/>
      <c r="B119" s="142"/>
      <c r="C119" s="142"/>
      <c r="D119" s="142"/>
      <c r="E119" s="142"/>
      <c r="F119" s="142"/>
      <c r="G119" s="142"/>
      <c r="H119" s="142"/>
      <c r="I119" s="142"/>
      <c r="J119" s="143"/>
    </row>
    <row r="120" spans="1:10">
      <c r="A120" s="141"/>
      <c r="B120" s="163" t="str">
        <f>CONCATENATE("Fuente: ",Info_General!$KK$18)</f>
        <v>Fuente: DANE</v>
      </c>
      <c r="C120" s="142"/>
      <c r="D120" s="142"/>
      <c r="E120" s="142"/>
      <c r="F120" s="142"/>
      <c r="G120" s="142"/>
      <c r="H120" s="142"/>
      <c r="I120" s="142"/>
      <c r="J120" s="143"/>
    </row>
    <row r="121" spans="1:10" ht="13.5" thickBot="1">
      <c r="A121" s="144"/>
      <c r="B121" s="145"/>
      <c r="C121" s="145"/>
      <c r="D121" s="145"/>
      <c r="E121" s="145"/>
      <c r="F121" s="145"/>
      <c r="G121" s="145"/>
      <c r="H121" s="145"/>
      <c r="I121" s="145"/>
      <c r="J121" s="146"/>
    </row>
    <row r="122" spans="1:10">
      <c r="A122" s="138"/>
      <c r="B122" s="139"/>
      <c r="C122" s="139"/>
      <c r="D122" s="139"/>
      <c r="E122" s="139"/>
      <c r="F122" s="139"/>
      <c r="G122" s="139"/>
      <c r="H122" s="139"/>
      <c r="I122" s="139"/>
      <c r="J122" s="140"/>
    </row>
    <row r="123" spans="1:10" ht="15">
      <c r="A123" s="141"/>
      <c r="B123" s="293" t="s">
        <v>327</v>
      </c>
      <c r="C123" s="293"/>
      <c r="D123" s="293"/>
      <c r="E123" s="142"/>
      <c r="F123" s="142"/>
      <c r="G123" s="142"/>
      <c r="H123" s="142"/>
      <c r="I123" s="142"/>
      <c r="J123" s="143"/>
    </row>
    <row r="124" spans="1:10">
      <c r="A124" s="141"/>
      <c r="B124" s="142"/>
      <c r="C124" s="142"/>
      <c r="D124" s="142"/>
      <c r="E124" s="142"/>
      <c r="F124" s="142"/>
      <c r="G124" s="142"/>
      <c r="H124" s="142"/>
      <c r="I124" s="142"/>
      <c r="J124" s="143"/>
    </row>
    <row r="125" spans="1:10" ht="12.75" customHeight="1">
      <c r="A125" s="141"/>
      <c r="B125" s="297" t="s">
        <v>217</v>
      </c>
      <c r="C125" s="299" t="s">
        <v>324</v>
      </c>
      <c r="D125" s="299"/>
      <c r="E125" s="299" t="s">
        <v>325</v>
      </c>
      <c r="F125" s="299"/>
      <c r="G125" s="299" t="s">
        <v>326</v>
      </c>
      <c r="H125" s="295"/>
      <c r="I125" s="142"/>
      <c r="J125" s="143"/>
    </row>
    <row r="126" spans="1:10">
      <c r="A126" s="141"/>
      <c r="B126" s="297"/>
      <c r="C126" s="299"/>
      <c r="D126" s="299"/>
      <c r="E126" s="299"/>
      <c r="F126" s="299"/>
      <c r="G126" s="299"/>
      <c r="H126" s="295"/>
      <c r="I126" s="142"/>
      <c r="J126" s="143"/>
    </row>
    <row r="127" spans="1:10">
      <c r="A127" s="141"/>
      <c r="B127" s="192">
        <v>1993</v>
      </c>
      <c r="C127" s="329">
        <f>VLOOKUP($C$5,Base,Info_General!$KS$22,FALSE)</f>
        <v>7760</v>
      </c>
      <c r="D127" s="329"/>
      <c r="E127" s="329">
        <f>VLOOKUP($C$5,Base,Info_General!$LA$22,FALSE)</f>
        <v>4171</v>
      </c>
      <c r="F127" s="329"/>
      <c r="G127" s="174"/>
      <c r="H127" s="194">
        <f t="shared" ref="H127:H134" si="2">E127/C127*1000</f>
        <v>537.5</v>
      </c>
      <c r="I127" s="142"/>
      <c r="J127" s="143"/>
    </row>
    <row r="128" spans="1:10">
      <c r="A128" s="141"/>
      <c r="B128" s="191">
        <v>2005</v>
      </c>
      <c r="C128" s="328">
        <f>VLOOKUP($C$5,Base,Info_General!$KT$22,FALSE)</f>
        <v>11709</v>
      </c>
      <c r="D128" s="328"/>
      <c r="E128" s="328">
        <f>VLOOKUP($C$5,Base,Info_General!$LB$22,FALSE)</f>
        <v>6317</v>
      </c>
      <c r="F128" s="328"/>
      <c r="G128" s="172"/>
      <c r="H128" s="195">
        <f t="shared" si="2"/>
        <v>539.49953027585616</v>
      </c>
      <c r="I128" s="142"/>
      <c r="J128" s="143"/>
    </row>
    <row r="129" spans="1:10">
      <c r="A129" s="141"/>
      <c r="B129" s="192">
        <v>2010</v>
      </c>
      <c r="C129" s="329">
        <f>VLOOKUP($C$5,Base,Info_General!$KU$22,FALSE)</f>
        <v>13973</v>
      </c>
      <c r="D129" s="329"/>
      <c r="E129" s="329">
        <f>VLOOKUP($C$5,Base,Info_General!$LC$22,FALSE)</f>
        <v>6887</v>
      </c>
      <c r="F129" s="329"/>
      <c r="G129" s="174"/>
      <c r="H129" s="194">
        <f t="shared" si="2"/>
        <v>492.8791240249052</v>
      </c>
      <c r="I129" s="142"/>
      <c r="J129" s="143"/>
    </row>
    <row r="130" spans="1:10">
      <c r="A130" s="141"/>
      <c r="B130" s="191">
        <v>2011</v>
      </c>
      <c r="C130" s="328">
        <f>VLOOKUP($C$5,Base,Info_General!$KV$22,FALSE)</f>
        <v>14454</v>
      </c>
      <c r="D130" s="328"/>
      <c r="E130" s="328">
        <f>VLOOKUP($C$5,Base,Info_General!$LD$22,FALSE)</f>
        <v>7019</v>
      </c>
      <c r="F130" s="328"/>
      <c r="G130" s="172"/>
      <c r="H130" s="195">
        <f t="shared" si="2"/>
        <v>485.60951985609518</v>
      </c>
      <c r="I130" s="142"/>
      <c r="J130" s="143"/>
    </row>
    <row r="131" spans="1:10">
      <c r="A131" s="141"/>
      <c r="B131" s="192">
        <v>2012</v>
      </c>
      <c r="C131" s="329">
        <f>VLOOKUP($C$5,Base,Info_General!$KW$22,FALSE)</f>
        <v>14933</v>
      </c>
      <c r="D131" s="329"/>
      <c r="E131" s="329">
        <f>VLOOKUP($C$5,Base,Info_General!$LE$22,FALSE)</f>
        <v>7156</v>
      </c>
      <c r="F131" s="329"/>
      <c r="G131" s="174"/>
      <c r="H131" s="194">
        <f t="shared" si="2"/>
        <v>479.20712515904376</v>
      </c>
      <c r="I131" s="142"/>
      <c r="J131" s="143"/>
    </row>
    <row r="132" spans="1:10">
      <c r="A132" s="141"/>
      <c r="B132" s="191">
        <v>2013</v>
      </c>
      <c r="C132" s="328">
        <f>VLOOKUP($C$5,Base,Info_General!$KX$22,FALSE)</f>
        <v>15400</v>
      </c>
      <c r="D132" s="328"/>
      <c r="E132" s="328">
        <f>VLOOKUP($C$5,Base,Info_General!$LF$22,FALSE)</f>
        <v>7281</v>
      </c>
      <c r="F132" s="328"/>
      <c r="G132" s="172"/>
      <c r="H132" s="195">
        <f t="shared" si="2"/>
        <v>472.79220779220782</v>
      </c>
      <c r="I132" s="142"/>
      <c r="J132" s="143"/>
    </row>
    <row r="133" spans="1:10">
      <c r="A133" s="141"/>
      <c r="B133" s="192">
        <v>2014</v>
      </c>
      <c r="C133" s="329">
        <f>VLOOKUP($C$5,Base,Info_General!$KY$22,FALSE)</f>
        <v>15878</v>
      </c>
      <c r="D133" s="329"/>
      <c r="E133" s="329">
        <f>VLOOKUP($C$5,Base,Info_General!$LG$22,FALSE)</f>
        <v>7395</v>
      </c>
      <c r="F133" s="329"/>
      <c r="G133" s="174"/>
      <c r="H133" s="194">
        <f t="shared" si="2"/>
        <v>465.73875802997861</v>
      </c>
      <c r="I133" s="142"/>
      <c r="J133" s="143"/>
    </row>
    <row r="134" spans="1:10">
      <c r="A134" s="141"/>
      <c r="B134" s="191">
        <v>2015</v>
      </c>
      <c r="C134" s="328">
        <f>VLOOKUP($C$5,Base,Info_General!$KZ$22,FALSE)</f>
        <v>16364</v>
      </c>
      <c r="D134" s="328"/>
      <c r="E134" s="328">
        <f>VLOOKUP($C$5,Base,Info_General!$LH$22,FALSE)</f>
        <v>7499</v>
      </c>
      <c r="F134" s="328"/>
      <c r="G134" s="172"/>
      <c r="H134" s="195">
        <f t="shared" si="2"/>
        <v>458.26203862136396</v>
      </c>
      <c r="I134" s="142"/>
      <c r="J134" s="143"/>
    </row>
    <row r="135" spans="1:10">
      <c r="A135" s="141"/>
      <c r="B135" s="142"/>
      <c r="C135" s="142"/>
      <c r="D135" s="142"/>
      <c r="E135" s="142"/>
      <c r="F135" s="142"/>
      <c r="G135" s="142"/>
      <c r="H135" s="142"/>
      <c r="I135" s="142"/>
      <c r="J135" s="143"/>
    </row>
    <row r="136" spans="1:10" ht="12.75" customHeight="1">
      <c r="A136" s="141"/>
      <c r="B136" s="296" t="str">
        <f>CONCATENATE("Fuente: ",Info_General!$KS$18," y Ficha Estadistica DNP")</f>
        <v>Fuente: DANE y Ficha Estadistica DNP</v>
      </c>
      <c r="C136" s="296"/>
      <c r="D136" s="296"/>
      <c r="E136" s="296"/>
      <c r="F136" s="142"/>
      <c r="G136" s="142"/>
      <c r="H136" s="142"/>
      <c r="I136" s="142"/>
      <c r="J136" s="143"/>
    </row>
    <row r="137" spans="1:10">
      <c r="A137" s="141"/>
      <c r="B137" s="142"/>
      <c r="C137" s="142"/>
      <c r="D137" s="142"/>
      <c r="E137" s="142"/>
      <c r="F137" s="142"/>
      <c r="G137" s="142"/>
      <c r="H137" s="142"/>
      <c r="I137" s="142"/>
      <c r="J137" s="143"/>
    </row>
    <row r="138" spans="1:10">
      <c r="A138" s="141"/>
      <c r="B138" s="142"/>
      <c r="C138" s="321" t="str">
        <f>CONCATENATE("Dependencia Demografica ",$C$5)</f>
        <v>Dependencia Demografica NECHI</v>
      </c>
      <c r="D138" s="321"/>
      <c r="E138" s="321"/>
      <c r="F138" s="321"/>
      <c r="G138" s="321"/>
      <c r="H138" s="321"/>
      <c r="I138" s="142"/>
      <c r="J138" s="143"/>
    </row>
    <row r="139" spans="1:10">
      <c r="A139" s="141"/>
      <c r="B139" s="142"/>
      <c r="C139" s="142"/>
      <c r="D139" s="142"/>
      <c r="E139" s="142"/>
      <c r="F139" s="142"/>
      <c r="G139" s="142"/>
      <c r="H139" s="142"/>
      <c r="I139" s="142"/>
      <c r="J139" s="143"/>
    </row>
    <row r="140" spans="1:10">
      <c r="A140" s="141"/>
      <c r="B140" s="142"/>
      <c r="C140" s="142"/>
      <c r="D140" s="142"/>
      <c r="E140" s="142"/>
      <c r="F140" s="142"/>
      <c r="G140" s="142"/>
      <c r="H140" s="142"/>
      <c r="I140" s="142"/>
      <c r="J140" s="143"/>
    </row>
    <row r="141" spans="1:10">
      <c r="A141" s="141"/>
      <c r="B141" s="142"/>
      <c r="C141" s="142"/>
      <c r="D141" s="142"/>
      <c r="E141" s="142"/>
      <c r="F141" s="142"/>
      <c r="G141" s="142"/>
      <c r="H141" s="142"/>
      <c r="I141" s="142"/>
      <c r="J141" s="143"/>
    </row>
    <row r="142" spans="1:10">
      <c r="A142" s="141"/>
      <c r="B142" s="142"/>
      <c r="C142" s="142"/>
      <c r="D142" s="142"/>
      <c r="E142" s="142"/>
      <c r="F142" s="142"/>
      <c r="G142" s="142"/>
      <c r="H142" s="142"/>
      <c r="I142" s="142"/>
      <c r="J142" s="143"/>
    </row>
    <row r="143" spans="1:10">
      <c r="A143" s="141"/>
      <c r="B143" s="142"/>
      <c r="C143" s="142"/>
      <c r="D143" s="142"/>
      <c r="E143" s="142"/>
      <c r="F143" s="142"/>
      <c r="G143" s="142"/>
      <c r="H143" s="142"/>
      <c r="I143" s="142"/>
      <c r="J143" s="143"/>
    </row>
    <row r="144" spans="1:10">
      <c r="A144" s="141"/>
      <c r="B144" s="142"/>
      <c r="C144" s="142"/>
      <c r="D144" s="142"/>
      <c r="E144" s="142"/>
      <c r="F144" s="142"/>
      <c r="G144" s="142"/>
      <c r="H144" s="142"/>
      <c r="I144" s="142"/>
      <c r="J144" s="143"/>
    </row>
    <row r="145" spans="1:10">
      <c r="A145" s="141"/>
      <c r="B145" s="142"/>
      <c r="C145" s="142"/>
      <c r="D145" s="142"/>
      <c r="E145" s="142"/>
      <c r="F145" s="142"/>
      <c r="G145" s="142"/>
      <c r="H145" s="142"/>
      <c r="I145" s="142"/>
      <c r="J145" s="143"/>
    </row>
    <row r="146" spans="1:10">
      <c r="A146" s="141"/>
      <c r="B146" s="142"/>
      <c r="C146" s="142"/>
      <c r="D146" s="142"/>
      <c r="E146" s="142"/>
      <c r="F146" s="142"/>
      <c r="G146" s="142"/>
      <c r="H146" s="142"/>
      <c r="I146" s="142"/>
      <c r="J146" s="143"/>
    </row>
    <row r="147" spans="1:10">
      <c r="A147" s="141"/>
      <c r="B147" s="142"/>
      <c r="C147" s="142"/>
      <c r="D147" s="142"/>
      <c r="E147" s="142"/>
      <c r="F147" s="142"/>
      <c r="G147" s="142"/>
      <c r="H147" s="142"/>
      <c r="I147" s="142"/>
      <c r="J147" s="143"/>
    </row>
    <row r="148" spans="1:10">
      <c r="A148" s="141"/>
      <c r="B148" s="142"/>
      <c r="C148" s="142"/>
      <c r="D148" s="142"/>
      <c r="E148" s="142"/>
      <c r="F148" s="142"/>
      <c r="G148" s="142"/>
      <c r="H148" s="142"/>
      <c r="I148" s="142"/>
      <c r="J148" s="143"/>
    </row>
    <row r="149" spans="1:10">
      <c r="A149" s="141"/>
      <c r="B149" s="142"/>
      <c r="C149" s="142"/>
      <c r="D149" s="142"/>
      <c r="E149" s="142"/>
      <c r="F149" s="142"/>
      <c r="G149" s="142"/>
      <c r="H149" s="142"/>
      <c r="I149" s="142"/>
      <c r="J149" s="143"/>
    </row>
    <row r="150" spans="1:10">
      <c r="A150" s="141"/>
      <c r="B150" s="142"/>
      <c r="C150" s="142"/>
      <c r="D150" s="142"/>
      <c r="E150" s="142"/>
      <c r="F150" s="142"/>
      <c r="G150" s="142"/>
      <c r="H150" s="142"/>
      <c r="I150" s="142"/>
      <c r="J150" s="143"/>
    </row>
    <row r="151" spans="1:10">
      <c r="A151" s="141"/>
      <c r="B151" s="142"/>
      <c r="C151" s="142"/>
      <c r="D151" s="142"/>
      <c r="E151" s="142"/>
      <c r="F151" s="142"/>
      <c r="G151" s="142"/>
      <c r="H151" s="142"/>
      <c r="I151" s="142"/>
      <c r="J151" s="143"/>
    </row>
    <row r="152" spans="1:10">
      <c r="A152" s="141"/>
      <c r="B152" s="142"/>
      <c r="C152" s="142"/>
      <c r="D152" s="142"/>
      <c r="E152" s="142"/>
      <c r="F152" s="142"/>
      <c r="G152" s="142"/>
      <c r="H152" s="142"/>
      <c r="I152" s="142"/>
      <c r="J152" s="143"/>
    </row>
    <row r="153" spans="1:10">
      <c r="A153" s="141"/>
      <c r="B153" s="142"/>
      <c r="C153" s="142"/>
      <c r="D153" s="142"/>
      <c r="E153" s="142"/>
      <c r="F153" s="142"/>
      <c r="G153" s="142"/>
      <c r="H153" s="142"/>
      <c r="I153" s="142"/>
      <c r="J153" s="143"/>
    </row>
    <row r="154" spans="1:10">
      <c r="A154" s="141"/>
      <c r="B154" s="142"/>
      <c r="C154" s="142"/>
      <c r="D154" s="142"/>
      <c r="E154" s="142"/>
      <c r="F154" s="142"/>
      <c r="G154" s="142"/>
      <c r="H154" s="142"/>
      <c r="I154" s="142"/>
      <c r="J154" s="143"/>
    </row>
    <row r="155" spans="1:10">
      <c r="A155" s="141"/>
      <c r="B155" s="142"/>
      <c r="C155" s="142"/>
      <c r="D155" s="142"/>
      <c r="E155" s="142"/>
      <c r="F155" s="142"/>
      <c r="G155" s="142"/>
      <c r="H155" s="142"/>
      <c r="I155" s="142"/>
      <c r="J155" s="143"/>
    </row>
    <row r="156" spans="1:10">
      <c r="A156" s="141"/>
      <c r="B156" s="142"/>
      <c r="C156" s="142"/>
      <c r="D156" s="142"/>
      <c r="E156" s="142"/>
      <c r="F156" s="142"/>
      <c r="G156" s="142"/>
      <c r="H156" s="142"/>
      <c r="I156" s="142"/>
      <c r="J156" s="143"/>
    </row>
    <row r="157" spans="1:10" ht="15">
      <c r="A157" s="141"/>
      <c r="B157" s="293" t="s">
        <v>395</v>
      </c>
      <c r="C157" s="293"/>
      <c r="D157" s="293"/>
      <c r="E157" s="293"/>
      <c r="F157" s="142"/>
      <c r="G157" s="142"/>
      <c r="H157" s="142"/>
      <c r="I157" s="142"/>
      <c r="J157" s="143"/>
    </row>
    <row r="158" spans="1:10">
      <c r="A158" s="141"/>
      <c r="B158" s="142"/>
      <c r="C158" s="142"/>
      <c r="D158" s="142"/>
      <c r="E158" s="142"/>
      <c r="F158" s="142"/>
      <c r="G158" s="142"/>
      <c r="H158" s="142"/>
      <c r="I158" s="142"/>
      <c r="J158" s="143"/>
    </row>
    <row r="159" spans="1:10">
      <c r="A159" s="141"/>
      <c r="B159" s="292" t="s">
        <v>396</v>
      </c>
      <c r="C159" s="292"/>
      <c r="D159" s="292"/>
      <c r="E159" s="142"/>
      <c r="F159" s="142"/>
      <c r="G159" s="142"/>
      <c r="H159" s="142"/>
      <c r="I159" s="142"/>
      <c r="J159" s="143"/>
    </row>
    <row r="160" spans="1:10">
      <c r="A160" s="141"/>
      <c r="B160" s="142"/>
      <c r="C160" s="142"/>
      <c r="D160" s="142"/>
      <c r="E160" s="142"/>
      <c r="F160" s="142"/>
      <c r="G160" s="142"/>
      <c r="H160" s="142"/>
      <c r="I160" s="142"/>
      <c r="J160" s="143"/>
    </row>
    <row r="161" spans="1:10">
      <c r="A161" s="141"/>
      <c r="B161" s="142"/>
      <c r="C161" s="181">
        <v>1998</v>
      </c>
      <c r="D161" s="212">
        <v>2005</v>
      </c>
      <c r="E161" s="212">
        <v>2006</v>
      </c>
      <c r="F161" s="212">
        <v>2007</v>
      </c>
      <c r="G161" s="212">
        <v>2009</v>
      </c>
      <c r="H161" s="212">
        <v>2010</v>
      </c>
      <c r="I161" s="182">
        <v>2011</v>
      </c>
      <c r="J161" s="143"/>
    </row>
    <row r="162" spans="1:10">
      <c r="A162" s="141"/>
      <c r="B162" s="208" t="s">
        <v>385</v>
      </c>
      <c r="C162" s="213">
        <f>VLOOKUP($C$5,Base,Info_General!$LL$22,FALSE)</f>
        <v>0.13661704343564296</v>
      </c>
      <c r="D162" s="213">
        <f>VLOOKUP($C$5,Base,Info_General!$LM$22,FALSE)</f>
        <v>0.17418231081865687</v>
      </c>
      <c r="E162" s="213">
        <f>VLOOKUP($C$5,Base,Info_General!$LN$22,FALSE)</f>
        <v>0.19472865293035976</v>
      </c>
      <c r="F162" s="213">
        <f>VLOOKUP($C$5,Base,Info_General!$LO$22,FALSE)</f>
        <v>0.17959671122134954</v>
      </c>
      <c r="G162" s="213">
        <f>VLOOKUP($C$5,Base,Info_General!$LQ$22,FALSE)</f>
        <v>0.17116409047244782</v>
      </c>
      <c r="H162" s="213">
        <f>VLOOKUP($C$5,Base,Info_General!$LR$22,FALSE)</f>
        <v>0.10860306643952299</v>
      </c>
      <c r="I162" s="214">
        <f>VLOOKUP($C$5,Base,Info_General!$LS$22,FALSE)</f>
        <v>0.13203238530205522</v>
      </c>
      <c r="J162" s="143"/>
    </row>
    <row r="163" spans="1:10">
      <c r="A163" s="141"/>
      <c r="B163" s="209" t="s">
        <v>386</v>
      </c>
      <c r="C163" s="149">
        <f>VLOOKUP($C$5,Base,Info_General!$LT$22,FALSE)</f>
        <v>223</v>
      </c>
      <c r="D163" s="149">
        <f>VLOOKUP($C$5,Base,Info_General!$LU$22,FALSE)</f>
        <v>360</v>
      </c>
      <c r="E163" s="149">
        <f>VLOOKUP($C$5,Base,Info_General!$LV$22,FALSE)</f>
        <v>413</v>
      </c>
      <c r="F163" s="149">
        <f>VLOOKUP($C$5,Base,Info_General!$LW$22,FALSE)</f>
        <v>391</v>
      </c>
      <c r="G163" s="149">
        <f>VLOOKUP($C$5,Base,Info_General!$LY$22,FALSE)</f>
        <v>392</v>
      </c>
      <c r="H163" s="149">
        <f>VLOOKUP($C$5,Base,Info_General!$LZ$22,FALSE)</f>
        <v>255</v>
      </c>
      <c r="I163" s="150">
        <f>VLOOKUP($C$5,Base,Info_General!$MA$22,FALSE)</f>
        <v>318</v>
      </c>
      <c r="J163" s="143"/>
    </row>
    <row r="164" spans="1:10">
      <c r="A164" s="141"/>
      <c r="B164" s="318" t="s">
        <v>387</v>
      </c>
      <c r="C164" s="319"/>
      <c r="D164" s="319"/>
      <c r="E164" s="319"/>
      <c r="F164" s="319"/>
      <c r="G164" s="319"/>
      <c r="H164" s="319"/>
      <c r="I164" s="320"/>
      <c r="J164" s="143"/>
    </row>
    <row r="165" spans="1:10">
      <c r="A165" s="141"/>
      <c r="B165" s="210" t="s">
        <v>388</v>
      </c>
      <c r="C165" s="149">
        <f>VLOOKUP($C$5,Base,Info_General!MB$22,FALSE)</f>
        <v>110</v>
      </c>
      <c r="D165" s="149">
        <f>VLOOKUP($C$5,Base,Info_General!MC$22,FALSE)</f>
        <v>187</v>
      </c>
      <c r="E165" s="149">
        <f>VLOOKUP($C$5,Base,Info_General!MD$22,FALSE)</f>
        <v>193</v>
      </c>
      <c r="F165" s="149">
        <f>VLOOKUP($C$5,Base,Info_General!ME$22,FALSE)</f>
        <v>187</v>
      </c>
      <c r="G165" s="149">
        <f>VLOOKUP($C$5,Base,Info_General!MG$22,FALSE)</f>
        <v>209</v>
      </c>
      <c r="H165" s="149">
        <f>VLOOKUP($C$5,Base,Info_General!MH$22,FALSE)</f>
        <v>128</v>
      </c>
      <c r="I165" s="150">
        <f>VLOOKUP($C$5,Base,Info_General!MI$22,FALSE)</f>
        <v>158</v>
      </c>
      <c r="J165" s="143"/>
    </row>
    <row r="166" spans="1:10">
      <c r="A166" s="141"/>
      <c r="B166" s="210" t="s">
        <v>389</v>
      </c>
      <c r="C166" s="149">
        <f>VLOOKUP($C$5,Base,Info_General!MJ$22,FALSE)</f>
        <v>113</v>
      </c>
      <c r="D166" s="149">
        <f>VLOOKUP($C$5,Base,Info_General!MK$22,FALSE)</f>
        <v>173</v>
      </c>
      <c r="E166" s="149">
        <f>VLOOKUP($C$5,Base,Info_General!ML$22,FALSE)</f>
        <v>220</v>
      </c>
      <c r="F166" s="149">
        <f>VLOOKUP($C$5,Base,Info_General!MM$22,FALSE)</f>
        <v>204</v>
      </c>
      <c r="G166" s="149">
        <f>VLOOKUP($C$5,Base,Info_General!MO$22,FALSE)</f>
        <v>183</v>
      </c>
      <c r="H166" s="149">
        <f>VLOOKUP($C$5,Base,Info_General!MP$22,FALSE)</f>
        <v>127</v>
      </c>
      <c r="I166" s="150">
        <f>VLOOKUP($C$5,Base,Info_General!MQ$22,FALSE)</f>
        <v>160</v>
      </c>
      <c r="J166" s="143"/>
    </row>
    <row r="167" spans="1:10">
      <c r="A167" s="141"/>
      <c r="B167" s="318" t="s">
        <v>390</v>
      </c>
      <c r="C167" s="319"/>
      <c r="D167" s="319"/>
      <c r="E167" s="319"/>
      <c r="F167" s="319"/>
      <c r="G167" s="319"/>
      <c r="H167" s="319"/>
      <c r="I167" s="320"/>
      <c r="J167" s="143"/>
    </row>
    <row r="168" spans="1:10">
      <c r="A168" s="141"/>
      <c r="B168" s="211" t="s">
        <v>391</v>
      </c>
      <c r="C168" s="149">
        <f>VLOOKUP($C$5,Base,Info_General!MR$22,FALSE)</f>
        <v>184</v>
      </c>
      <c r="D168" s="149">
        <f>VLOOKUP($C$5,Base,Info_General!MS$22,FALSE)</f>
        <v>349</v>
      </c>
      <c r="E168" s="149">
        <f>VLOOKUP($C$5,Base,Info_General!MT$22,FALSE)</f>
        <v>407</v>
      </c>
      <c r="F168" s="149">
        <f>VLOOKUP($C$5,Base,Info_General!MU$22,FALSE)</f>
        <v>384</v>
      </c>
      <c r="G168" s="149">
        <f>VLOOKUP($C$5,Base,Info_General!MW$22,FALSE)</f>
        <v>389</v>
      </c>
      <c r="H168" s="149">
        <f>VLOOKUP($C$5,Base,Info_General!MX$22,FALSE)</f>
        <v>254</v>
      </c>
      <c r="I168" s="150">
        <f>VLOOKUP($C$5,Base,Info_General!MY$22,FALSE)</f>
        <v>314</v>
      </c>
      <c r="J168" s="143"/>
    </row>
    <row r="169" spans="1:10">
      <c r="A169" s="141"/>
      <c r="B169" s="210" t="s">
        <v>388</v>
      </c>
      <c r="C169" s="149">
        <f>VLOOKUP($C$5,Base,Info_General!MZ$22,FALSE)</f>
        <v>95</v>
      </c>
      <c r="D169" s="149">
        <f>VLOOKUP($C$5,Base,Info_General!NA$22,FALSE)</f>
        <v>183</v>
      </c>
      <c r="E169" s="149">
        <f>VLOOKUP($C$5,Base,Info_General!NB$22,FALSE)</f>
        <v>193</v>
      </c>
      <c r="F169" s="149">
        <f>VLOOKUP($C$5,Base,Info_General!NC$22,FALSE)</f>
        <v>185</v>
      </c>
      <c r="G169" s="149">
        <f>VLOOKUP($C$5,Base,Info_General!NE$22,FALSE)</f>
        <v>207</v>
      </c>
      <c r="H169" s="149">
        <f>VLOOKUP($C$5,Base,Info_General!NF$22,FALSE)</f>
        <v>127</v>
      </c>
      <c r="I169" s="150">
        <f>VLOOKUP($C$5,Base,Info_General!NG$22,FALSE)</f>
        <v>156</v>
      </c>
      <c r="J169" s="143"/>
    </row>
    <row r="170" spans="1:10">
      <c r="A170" s="141"/>
      <c r="B170" s="210" t="s">
        <v>389</v>
      </c>
      <c r="C170" s="149">
        <f>VLOOKUP($C$5,Base,Info_General!NH$22,FALSE)</f>
        <v>89</v>
      </c>
      <c r="D170" s="149">
        <f>VLOOKUP($C$5,Base,Info_General!NI$22,FALSE)</f>
        <v>166</v>
      </c>
      <c r="E170" s="149">
        <f>VLOOKUP($C$5,Base,Info_General!NJ$22,FALSE)</f>
        <v>214</v>
      </c>
      <c r="F170" s="149">
        <f>VLOOKUP($C$5,Base,Info_General!NK$22,FALSE)</f>
        <v>199</v>
      </c>
      <c r="G170" s="149">
        <f>VLOOKUP($C$5,Base,Info_General!NM$22,FALSE)</f>
        <v>182</v>
      </c>
      <c r="H170" s="149">
        <f>VLOOKUP($C$5,Base,Info_General!NN$22,FALSE)</f>
        <v>127</v>
      </c>
      <c r="I170" s="150">
        <f>VLOOKUP($C$5,Base,Info_General!NO$22,FALSE)</f>
        <v>158</v>
      </c>
      <c r="J170" s="143"/>
    </row>
    <row r="171" spans="1:10">
      <c r="A171" s="141"/>
      <c r="B171" s="211" t="s">
        <v>392</v>
      </c>
      <c r="C171" s="149">
        <f>VLOOKUP($C$5,Base,Info_General!NP$22,FALSE)</f>
        <v>18</v>
      </c>
      <c r="D171" s="149">
        <f>VLOOKUP($C$5,Base,Info_General!NQ$22,FALSE)</f>
        <v>5</v>
      </c>
      <c r="E171" s="149">
        <f>VLOOKUP($C$5,Base,Info_General!NR$22,FALSE)</f>
        <v>6</v>
      </c>
      <c r="F171" s="149">
        <f>VLOOKUP($C$5,Base,Info_General!NS$22,FALSE)</f>
        <v>2</v>
      </c>
      <c r="G171" s="149">
        <f>VLOOKUP($C$5,Base,Info_General!NU$22,FALSE)</f>
        <v>1</v>
      </c>
      <c r="H171" s="149">
        <f>VLOOKUP($C$5,Base,Info_General!NV$22,FALSE)</f>
        <v>1</v>
      </c>
      <c r="I171" s="150">
        <f>VLOOKUP($C$5,Base,Info_General!NW$22,FALSE)</f>
        <v>1</v>
      </c>
      <c r="J171" s="143"/>
    </row>
    <row r="172" spans="1:10">
      <c r="A172" s="141"/>
      <c r="B172" s="210" t="s">
        <v>388</v>
      </c>
      <c r="C172" s="149">
        <f>VLOOKUP($C$5,Base,Info_General!NX$22,FALSE)</f>
        <v>7</v>
      </c>
      <c r="D172" s="149">
        <f>VLOOKUP($C$5,Base,Info_General!NY$22,FALSE)</f>
        <v>2</v>
      </c>
      <c r="E172" s="149" t="str">
        <f>VLOOKUP($C$5,Base,Info_General!NZ$22,FALSE)</f>
        <v>-</v>
      </c>
      <c r="F172" s="149" t="str">
        <f>VLOOKUP($C$5,Base,Info_General!OA$22,FALSE)</f>
        <v>-</v>
      </c>
      <c r="G172" s="149">
        <f>VLOOKUP($C$5,Base,Info_General!OC$22,FALSE)</f>
        <v>0</v>
      </c>
      <c r="H172" s="149">
        <f>VLOOKUP($C$5,Base,Info_General!OD$22,FALSE)</f>
        <v>1</v>
      </c>
      <c r="I172" s="150">
        <f>VLOOKUP($C$5,Base,Info_General!OE$22,FALSE)</f>
        <v>1</v>
      </c>
      <c r="J172" s="143"/>
    </row>
    <row r="173" spans="1:10">
      <c r="A173" s="141"/>
      <c r="B173" s="210" t="s">
        <v>389</v>
      </c>
      <c r="C173" s="149">
        <f>VLOOKUP($C$5,Base,Info_General!OF$22,FALSE)</f>
        <v>11</v>
      </c>
      <c r="D173" s="149">
        <f>VLOOKUP($C$5,Base,Info_General!OG$22,FALSE)</f>
        <v>3</v>
      </c>
      <c r="E173" s="149">
        <f>VLOOKUP($C$5,Base,Info_General!OH$22,FALSE)</f>
        <v>6</v>
      </c>
      <c r="F173" s="149">
        <f>VLOOKUP($C$5,Base,Info_General!OI$22,FALSE)</f>
        <v>2</v>
      </c>
      <c r="G173" s="149">
        <f>VLOOKUP($C$5,Base,Info_General!OK$22,FALSE)</f>
        <v>1</v>
      </c>
      <c r="H173" s="149">
        <f>VLOOKUP($C$5,Base,Info_General!OL$22,FALSE)</f>
        <v>0</v>
      </c>
      <c r="I173" s="150">
        <f>VLOOKUP($C$5,Base,Info_General!OM$22,FALSE)</f>
        <v>0</v>
      </c>
      <c r="J173" s="143"/>
    </row>
    <row r="174" spans="1:10">
      <c r="A174" s="141"/>
      <c r="B174" s="211" t="s">
        <v>393</v>
      </c>
      <c r="C174" s="149">
        <f>VLOOKUP($C$5,Base,Info_General!ON$22,FALSE)</f>
        <v>15</v>
      </c>
      <c r="D174" s="149">
        <f>VLOOKUP($C$5,Base,Info_General!OO$22,FALSE)</f>
        <v>5</v>
      </c>
      <c r="E174" s="149" t="str">
        <f>VLOOKUP($C$5,Base,Info_General!OP$22,FALSE)</f>
        <v>-</v>
      </c>
      <c r="F174" s="149">
        <f>VLOOKUP($C$5,Base,Info_General!OQ$22,FALSE)</f>
        <v>5</v>
      </c>
      <c r="G174" s="149">
        <f>VLOOKUP($C$5,Base,Info_General!OS$22,FALSE)</f>
        <v>2</v>
      </c>
      <c r="H174" s="149">
        <f>VLOOKUP($C$5,Base,Info_General!OT$22,FALSE)</f>
        <v>0</v>
      </c>
      <c r="I174" s="150">
        <f>VLOOKUP($C$5,Base,Info_General!OU$22,FALSE)</f>
        <v>3</v>
      </c>
      <c r="J174" s="143"/>
    </row>
    <row r="175" spans="1:10">
      <c r="A175" s="141"/>
      <c r="B175" s="210" t="s">
        <v>388</v>
      </c>
      <c r="C175" s="149">
        <f>VLOOKUP($C$5,Base,Info_General!OV$22,FALSE)</f>
        <v>5</v>
      </c>
      <c r="D175" s="149">
        <f>VLOOKUP($C$5,Base,Info_General!OW$22,FALSE)</f>
        <v>2</v>
      </c>
      <c r="E175" s="149" t="str">
        <f>VLOOKUP($C$5,Base,Info_General!OX$22,FALSE)</f>
        <v>-</v>
      </c>
      <c r="F175" s="149">
        <f>VLOOKUP($C$5,Base,Info_General!OY$22,FALSE)</f>
        <v>2</v>
      </c>
      <c r="G175" s="149">
        <f>VLOOKUP($C$5,Base,Info_General!PA$22,FALSE)</f>
        <v>2</v>
      </c>
      <c r="H175" s="149">
        <f>VLOOKUP($C$5,Base,Info_General!PB$22,FALSE)</f>
        <v>0</v>
      </c>
      <c r="I175" s="150">
        <f>VLOOKUP($C$5,Base,Info_General!PC$22,FALSE)</f>
        <v>1</v>
      </c>
      <c r="J175" s="143"/>
    </row>
    <row r="176" spans="1:10">
      <c r="A176" s="141"/>
      <c r="B176" s="210" t="s">
        <v>389</v>
      </c>
      <c r="C176" s="149">
        <f>VLOOKUP($C$5,Base,Info_General!PD$22,FALSE)</f>
        <v>10</v>
      </c>
      <c r="D176" s="149">
        <f>VLOOKUP($C$5,Base,Info_General!PE$22,FALSE)</f>
        <v>3</v>
      </c>
      <c r="E176" s="149" t="str">
        <f>VLOOKUP($C$5,Base,Info_General!PF$22,FALSE)</f>
        <v>-</v>
      </c>
      <c r="F176" s="149">
        <f>VLOOKUP($C$5,Base,Info_General!PG$22,FALSE)</f>
        <v>3</v>
      </c>
      <c r="G176" s="149">
        <f>VLOOKUP($C$5,Base,Info_General!PI$22,FALSE)</f>
        <v>0</v>
      </c>
      <c r="H176" s="149">
        <f>VLOOKUP($C$5,Base,Info_General!PJ$22,FALSE)</f>
        <v>0</v>
      </c>
      <c r="I176" s="150">
        <f>VLOOKUP($C$5,Base,Info_General!PK$22,FALSE)</f>
        <v>2</v>
      </c>
      <c r="J176" s="143"/>
    </row>
    <row r="177" spans="1:10">
      <c r="A177" s="141"/>
      <c r="B177" s="142"/>
      <c r="C177" s="142"/>
      <c r="D177" s="142"/>
      <c r="E177" s="142"/>
      <c r="F177" s="142"/>
      <c r="G177" s="142"/>
      <c r="H177" s="142"/>
      <c r="I177" s="142"/>
      <c r="J177" s="143"/>
    </row>
    <row r="178" spans="1:10">
      <c r="A178" s="141"/>
      <c r="B178" s="296" t="s">
        <v>394</v>
      </c>
      <c r="C178" s="296"/>
      <c r="D178" s="296"/>
      <c r="E178" s="142"/>
      <c r="F178" s="142"/>
      <c r="G178" s="142"/>
      <c r="H178" s="142"/>
      <c r="I178" s="142"/>
      <c r="J178" s="143"/>
    </row>
    <row r="179" spans="1:10">
      <c r="A179" s="141"/>
      <c r="B179" s="142"/>
      <c r="C179" s="142"/>
      <c r="D179" s="142"/>
      <c r="E179" s="142"/>
      <c r="F179" s="142"/>
      <c r="G179" s="142"/>
      <c r="H179" s="142"/>
      <c r="I179" s="142"/>
      <c r="J179" s="143"/>
    </row>
    <row r="180" spans="1:10">
      <c r="A180" s="141"/>
      <c r="B180" s="142"/>
      <c r="C180" s="142"/>
      <c r="D180" s="142"/>
      <c r="E180" s="142"/>
      <c r="F180" s="142"/>
      <c r="G180" s="142"/>
      <c r="H180" s="142"/>
      <c r="I180" s="142"/>
      <c r="J180" s="143"/>
    </row>
    <row r="181" spans="1:10">
      <c r="A181" s="141"/>
      <c r="B181" s="142"/>
      <c r="C181" s="142"/>
      <c r="D181" s="142"/>
      <c r="E181" s="142"/>
      <c r="F181" s="142"/>
      <c r="G181" s="142"/>
      <c r="H181" s="142"/>
      <c r="I181" s="142"/>
      <c r="J181" s="143"/>
    </row>
    <row r="182" spans="1:10" ht="13.5" thickBot="1">
      <c r="A182" s="144"/>
      <c r="B182" s="145"/>
      <c r="C182" s="145"/>
      <c r="D182" s="145"/>
      <c r="E182" s="145"/>
      <c r="F182" s="145"/>
      <c r="G182" s="145"/>
      <c r="H182" s="145"/>
      <c r="I182" s="145"/>
      <c r="J182" s="146"/>
    </row>
    <row r="183" spans="1:10">
      <c r="A183" s="138"/>
      <c r="B183" s="139"/>
      <c r="C183" s="139"/>
      <c r="D183" s="139"/>
      <c r="E183" s="139"/>
      <c r="F183" s="139"/>
      <c r="G183" s="139"/>
      <c r="H183" s="139"/>
      <c r="I183" s="139"/>
      <c r="J183" s="140"/>
    </row>
    <row r="184" spans="1:10">
      <c r="A184" s="141"/>
      <c r="B184" s="292" t="s">
        <v>397</v>
      </c>
      <c r="C184" s="292"/>
      <c r="D184" s="292"/>
      <c r="E184" s="292"/>
      <c r="F184" s="142"/>
      <c r="G184" s="142"/>
      <c r="H184" s="142"/>
      <c r="I184" s="142"/>
      <c r="J184" s="143"/>
    </row>
    <row r="185" spans="1:10">
      <c r="A185" s="141"/>
      <c r="B185" s="142"/>
      <c r="C185" s="142"/>
      <c r="D185" s="142"/>
      <c r="E185" s="142"/>
      <c r="F185" s="142"/>
      <c r="G185" s="142"/>
      <c r="H185" s="142"/>
      <c r="I185" s="142"/>
      <c r="J185" s="143"/>
    </row>
    <row r="186" spans="1:10">
      <c r="A186" s="141"/>
      <c r="B186" s="142"/>
      <c r="C186" s="181">
        <v>1998</v>
      </c>
      <c r="D186" s="212">
        <v>2005</v>
      </c>
      <c r="E186" s="212">
        <v>2006</v>
      </c>
      <c r="F186" s="212">
        <v>2007</v>
      </c>
      <c r="G186" s="212">
        <v>2009</v>
      </c>
      <c r="H186" s="212">
        <v>2010</v>
      </c>
      <c r="I186" s="182">
        <v>2011</v>
      </c>
      <c r="J186" s="143"/>
    </row>
    <row r="187" spans="1:10">
      <c r="A187" s="141"/>
      <c r="B187" s="208" t="s">
        <v>385</v>
      </c>
      <c r="C187" s="213">
        <f>VLOOKUP($C$5,Base,Info_General!PL$22,FALSE)</f>
        <v>0.1752128897874165</v>
      </c>
      <c r="D187" s="213">
        <f>VLOOKUP($C$5,Base,Info_General!PM$22,FALSE)</f>
        <v>0.23175924133926842</v>
      </c>
      <c r="E187" s="213">
        <f>VLOOKUP($C$5,Base,Info_General!PN$22,FALSE)</f>
        <v>0.25790937809420528</v>
      </c>
      <c r="F187" s="213">
        <f>VLOOKUP($C$5,Base,Info_General!PO$22,FALSE)</f>
        <v>0.2641128106196316</v>
      </c>
      <c r="G187" s="213">
        <f>VLOOKUP($C$5,Base,Info_General!PQ$22,FALSE)</f>
        <v>0.25980263732425118</v>
      </c>
      <c r="H187" s="213">
        <f>VLOOKUP($C$5,Base,Info_General!PR$22,FALSE)</f>
        <v>0.18781942078364566</v>
      </c>
      <c r="I187" s="214">
        <f>VLOOKUP($C$5,Base,Info_General!PS$22,FALSE)</f>
        <v>0.2034461282956197</v>
      </c>
      <c r="J187" s="143"/>
    </row>
    <row r="188" spans="1:10">
      <c r="A188" s="141"/>
      <c r="B188" s="209" t="s">
        <v>386</v>
      </c>
      <c r="C188" s="149">
        <f>VLOOKUP($C$5,Base,Info_General!PT$22,FALSE)</f>
        <v>286</v>
      </c>
      <c r="D188" s="149">
        <f>VLOOKUP($C$5,Base,Info_General!PU$22,FALSE)</f>
        <v>479</v>
      </c>
      <c r="E188" s="149">
        <f>VLOOKUP($C$5,Base,Info_General!PV$22,FALSE)</f>
        <v>547</v>
      </c>
      <c r="F188" s="149">
        <f>VLOOKUP($C$5,Base,Info_General!PW$22,FALSE)</f>
        <v>575</v>
      </c>
      <c r="G188" s="149">
        <f>VLOOKUP($C$5,Base,Info_General!PY$22,FALSE)</f>
        <v>595</v>
      </c>
      <c r="H188" s="149">
        <f>VLOOKUP($C$5,Base,Info_General!PZ$22,FALSE)</f>
        <v>441</v>
      </c>
      <c r="I188" s="150">
        <f>VLOOKUP($C$5,Base,Info_General!QA$22,FALSE)</f>
        <v>490</v>
      </c>
      <c r="J188" s="143"/>
    </row>
    <row r="189" spans="1:10">
      <c r="A189" s="141"/>
      <c r="B189" s="318" t="s">
        <v>387</v>
      </c>
      <c r="C189" s="319"/>
      <c r="D189" s="319"/>
      <c r="E189" s="319"/>
      <c r="F189" s="319"/>
      <c r="G189" s="319"/>
      <c r="H189" s="319"/>
      <c r="I189" s="320"/>
      <c r="J189" s="143"/>
    </row>
    <row r="190" spans="1:10">
      <c r="A190" s="141"/>
      <c r="B190" s="210" t="s">
        <v>388</v>
      </c>
      <c r="C190" s="149">
        <f>VLOOKUP($C$5,Base,Info_General!QB$22,FALSE)</f>
        <v>144</v>
      </c>
      <c r="D190" s="149">
        <f>VLOOKUP($C$5,Base,Info_General!QC$22,FALSE)</f>
        <v>249</v>
      </c>
      <c r="E190" s="149">
        <f>VLOOKUP($C$5,Base,Info_General!QD$22,FALSE)</f>
        <v>265</v>
      </c>
      <c r="F190" s="149">
        <f>VLOOKUP($C$5,Base,Info_General!QE$22,FALSE)</f>
        <v>274</v>
      </c>
      <c r="G190" s="149">
        <f>VLOOKUP($C$5,Base,Info_General!QG$22,FALSE)</f>
        <v>322</v>
      </c>
      <c r="H190" s="149">
        <f>VLOOKUP($C$5,Base,Info_General!QH$22,FALSE)</f>
        <v>211</v>
      </c>
      <c r="I190" s="150">
        <f>VLOOKUP($C$5,Base,Info_General!QI$22,FALSE)</f>
        <v>248</v>
      </c>
      <c r="J190" s="143"/>
    </row>
    <row r="191" spans="1:10">
      <c r="A191" s="141"/>
      <c r="B191" s="210" t="s">
        <v>389</v>
      </c>
      <c r="C191" s="149">
        <f>VLOOKUP($C$5,Base,Info_General!QJ$22,FALSE)</f>
        <v>142</v>
      </c>
      <c r="D191" s="149">
        <f>VLOOKUP($C$5,Base,Info_General!QK$22,FALSE)</f>
        <v>230</v>
      </c>
      <c r="E191" s="149">
        <f>VLOOKUP($C$5,Base,Info_General!QL$22,FALSE)</f>
        <v>282</v>
      </c>
      <c r="F191" s="149">
        <f>VLOOKUP($C$5,Base,Info_General!QM$22,FALSE)</f>
        <v>301</v>
      </c>
      <c r="G191" s="149">
        <f>VLOOKUP($C$5,Base,Info_General!QO$22,FALSE)</f>
        <v>273</v>
      </c>
      <c r="H191" s="149">
        <f>VLOOKUP($C$5,Base,Info_General!QP$22,FALSE)</f>
        <v>230</v>
      </c>
      <c r="I191" s="150">
        <f>VLOOKUP($C$5,Base,Info_General!QQ$22,FALSE)</f>
        <v>242</v>
      </c>
      <c r="J191" s="143"/>
    </row>
    <row r="192" spans="1:10">
      <c r="A192" s="141"/>
      <c r="B192" s="318" t="s">
        <v>390</v>
      </c>
      <c r="C192" s="319"/>
      <c r="D192" s="319"/>
      <c r="E192" s="319"/>
      <c r="F192" s="319"/>
      <c r="G192" s="319"/>
      <c r="H192" s="319"/>
      <c r="I192" s="320"/>
      <c r="J192" s="143"/>
    </row>
    <row r="193" spans="1:10">
      <c r="A193" s="141"/>
      <c r="B193" s="211" t="s">
        <v>391</v>
      </c>
      <c r="C193" s="149">
        <f>VLOOKUP($C$5,Base,Info_General!QR$22,FALSE)</f>
        <v>175</v>
      </c>
      <c r="D193" s="149">
        <f>VLOOKUP($C$5,Base,Info_General!QS$22,FALSE)</f>
        <v>294</v>
      </c>
      <c r="E193" s="149">
        <f>VLOOKUP($C$5,Base,Info_General!QT$22,FALSE)</f>
        <v>315</v>
      </c>
      <c r="F193" s="149">
        <f>VLOOKUP($C$5,Base,Info_General!QU$22,FALSE)</f>
        <v>332</v>
      </c>
      <c r="G193" s="149">
        <f>VLOOKUP($C$5,Base,Info_General!QW$22,FALSE)</f>
        <v>321</v>
      </c>
      <c r="H193" s="149">
        <f>VLOOKUP($C$5,Base,Info_General!QX$22,FALSE)</f>
        <v>240</v>
      </c>
      <c r="I193" s="150">
        <f>VLOOKUP($C$5,Base,Info_General!QY$22,FALSE)</f>
        <v>285</v>
      </c>
      <c r="J193" s="143"/>
    </row>
    <row r="194" spans="1:10">
      <c r="A194" s="141"/>
      <c r="B194" s="210" t="s">
        <v>388</v>
      </c>
      <c r="C194" s="149">
        <f>VLOOKUP($C$5,Base,Info_General!QZ$22,FALSE)</f>
        <v>94</v>
      </c>
      <c r="D194" s="149">
        <f>VLOOKUP($C$5,Base,Info_General!RA$22,FALSE)</f>
        <v>156</v>
      </c>
      <c r="E194" s="149">
        <f>VLOOKUP($C$5,Base,Info_General!RB$22,FALSE)</f>
        <v>154</v>
      </c>
      <c r="F194" s="149">
        <f>VLOOKUP($C$5,Base,Info_General!RC$22,FALSE)</f>
        <v>157</v>
      </c>
      <c r="G194" s="149">
        <f>VLOOKUP($C$5,Base,Info_General!RE$22,FALSE)</f>
        <v>179</v>
      </c>
      <c r="H194" s="149">
        <f>VLOOKUP($C$5,Base,Info_General!RF$22,FALSE)</f>
        <v>117</v>
      </c>
      <c r="I194" s="150">
        <f>VLOOKUP($C$5,Base,Info_General!RG$22,FALSE)</f>
        <v>141</v>
      </c>
      <c r="J194" s="143"/>
    </row>
    <row r="195" spans="1:10">
      <c r="A195" s="141"/>
      <c r="B195" s="210" t="s">
        <v>389</v>
      </c>
      <c r="C195" s="149">
        <f>VLOOKUP($C$5,Base,Info_General!RH$22,FALSE)</f>
        <v>81</v>
      </c>
      <c r="D195" s="149">
        <f>VLOOKUP($C$5,Base,Info_General!RI$22,FALSE)</f>
        <v>138</v>
      </c>
      <c r="E195" s="149">
        <f>VLOOKUP($C$5,Base,Info_General!RJ$22,FALSE)</f>
        <v>161</v>
      </c>
      <c r="F195" s="149">
        <f>VLOOKUP($C$5,Base,Info_General!RK$22,FALSE)</f>
        <v>175</v>
      </c>
      <c r="G195" s="149">
        <f>VLOOKUP($C$5,Base,Info_General!RM$22,FALSE)</f>
        <v>142</v>
      </c>
      <c r="H195" s="149">
        <f>VLOOKUP($C$5,Base,Info_General!RN$22,FALSE)</f>
        <v>123</v>
      </c>
      <c r="I195" s="150">
        <f>VLOOKUP($C$5,Base,Info_General!RO$22,FALSE)</f>
        <v>144</v>
      </c>
      <c r="J195" s="143"/>
    </row>
    <row r="196" spans="1:10">
      <c r="A196" s="141"/>
      <c r="B196" s="211" t="s">
        <v>392</v>
      </c>
      <c r="C196" s="149">
        <f>VLOOKUP($C$5,Base,Info_General!RP$22,FALSE)</f>
        <v>32</v>
      </c>
      <c r="D196" s="149">
        <f>VLOOKUP($C$5,Base,Info_General!RQ$22,FALSE)</f>
        <v>41</v>
      </c>
      <c r="E196" s="149">
        <f>VLOOKUP($C$5,Base,Info_General!RR$22,FALSE)</f>
        <v>46</v>
      </c>
      <c r="F196" s="149">
        <f>VLOOKUP($C$5,Base,Info_General!RS$22,FALSE)</f>
        <v>52</v>
      </c>
      <c r="G196" s="149">
        <f>VLOOKUP($C$5,Base,Info_General!RU$22,FALSE)</f>
        <v>53</v>
      </c>
      <c r="H196" s="149">
        <f>VLOOKUP($C$5,Base,Info_General!RV$22,FALSE)</f>
        <v>38</v>
      </c>
      <c r="I196" s="150">
        <f>VLOOKUP($C$5,Base,Info_General!RW$22,FALSE)</f>
        <v>44</v>
      </c>
      <c r="J196" s="143"/>
    </row>
    <row r="197" spans="1:10">
      <c r="A197" s="141"/>
      <c r="B197" s="210" t="s">
        <v>388</v>
      </c>
      <c r="C197" s="149">
        <f>VLOOKUP($C$5,Base,Info_General!RX$22,FALSE)</f>
        <v>14</v>
      </c>
      <c r="D197" s="149">
        <f>VLOOKUP($C$5,Base,Info_General!RY$22,FALSE)</f>
        <v>22</v>
      </c>
      <c r="E197" s="149">
        <f>VLOOKUP($C$5,Base,Info_General!RZ$22,FALSE)</f>
        <v>22</v>
      </c>
      <c r="F197" s="149">
        <f>VLOOKUP($C$5,Base,Info_General!SA$22,FALSE)</f>
        <v>24</v>
      </c>
      <c r="G197" s="149">
        <f>VLOOKUP($C$5,Base,Info_General!SC$22,FALSE)</f>
        <v>26</v>
      </c>
      <c r="H197" s="149">
        <f>VLOOKUP($C$5,Base,Info_General!SD$22,FALSE)</f>
        <v>18</v>
      </c>
      <c r="I197" s="150">
        <f>VLOOKUP($C$5,Base,Info_General!SE$22,FALSE)</f>
        <v>26</v>
      </c>
      <c r="J197" s="143"/>
    </row>
    <row r="198" spans="1:10">
      <c r="A198" s="141"/>
      <c r="B198" s="210" t="s">
        <v>389</v>
      </c>
      <c r="C198" s="149">
        <f>VLOOKUP($C$5,Base,Info_General!SF$22,FALSE)</f>
        <v>18</v>
      </c>
      <c r="D198" s="149">
        <f>VLOOKUP($C$5,Base,Info_General!SG$22,FALSE)</f>
        <v>19</v>
      </c>
      <c r="E198" s="149">
        <f>VLOOKUP($C$5,Base,Info_General!SH$22,FALSE)</f>
        <v>24</v>
      </c>
      <c r="F198" s="149">
        <f>VLOOKUP($C$5,Base,Info_General!SI$22,FALSE)</f>
        <v>28</v>
      </c>
      <c r="G198" s="149">
        <f>VLOOKUP($C$5,Base,Info_General!SK$22,FALSE)</f>
        <v>27</v>
      </c>
      <c r="H198" s="149">
        <f>VLOOKUP($C$5,Base,Info_General!SL$22,FALSE)</f>
        <v>20</v>
      </c>
      <c r="I198" s="150">
        <f>VLOOKUP($C$5,Base,Info_General!SM$22,FALSE)</f>
        <v>18</v>
      </c>
      <c r="J198" s="143"/>
    </row>
    <row r="199" spans="1:10">
      <c r="A199" s="141"/>
      <c r="B199" s="211" t="s">
        <v>393</v>
      </c>
      <c r="C199" s="149">
        <f>VLOOKUP($C$5,Base,Info_General!SN$22,FALSE)</f>
        <v>69</v>
      </c>
      <c r="D199" s="149">
        <f>VLOOKUP($C$5,Base,Info_General!SO$22,FALSE)</f>
        <v>110</v>
      </c>
      <c r="E199" s="149">
        <f>VLOOKUP($C$5,Base,Info_General!SP$22,FALSE)</f>
        <v>154</v>
      </c>
      <c r="F199" s="149">
        <f>VLOOKUP($C$5,Base,Info_General!SQ$22,FALSE)</f>
        <v>131</v>
      </c>
      <c r="G199" s="149">
        <f>VLOOKUP($C$5,Base,Info_General!SS$22,FALSE)</f>
        <v>168</v>
      </c>
      <c r="H199" s="149">
        <f>VLOOKUP($C$5,Base,Info_General!ST$22,FALSE)</f>
        <v>132</v>
      </c>
      <c r="I199" s="150">
        <f>VLOOKUP($C$5,Base,Info_General!SU$22,FALSE)</f>
        <v>137</v>
      </c>
      <c r="J199" s="143"/>
    </row>
    <row r="200" spans="1:10">
      <c r="A200" s="141"/>
      <c r="B200" s="210" t="s">
        <v>388</v>
      </c>
      <c r="C200" s="149">
        <f>VLOOKUP($C$5,Base,Info_General!SV$22,FALSE)</f>
        <v>30</v>
      </c>
      <c r="D200" s="149">
        <f>VLOOKUP($C$5,Base,Info_General!SW$22,FALSE)</f>
        <v>57</v>
      </c>
      <c r="E200" s="149">
        <f>VLOOKUP($C$5,Base,Info_General!SX$22,FALSE)</f>
        <v>70</v>
      </c>
      <c r="F200" s="149">
        <f>VLOOKUP($C$5,Base,Info_General!SY$22,FALSE)</f>
        <v>72</v>
      </c>
      <c r="G200" s="149">
        <f>VLOOKUP($C$5,Base,Info_General!TA$22,FALSE)</f>
        <v>94</v>
      </c>
      <c r="H200" s="149">
        <f>VLOOKUP($C$5,Base,Info_General!TB$22,FALSE)</f>
        <v>63</v>
      </c>
      <c r="I200" s="150">
        <f>VLOOKUP($C$5,Base,Info_General!TC$22,FALSE)</f>
        <v>68</v>
      </c>
      <c r="J200" s="143"/>
    </row>
    <row r="201" spans="1:10">
      <c r="A201" s="141"/>
      <c r="B201" s="210" t="s">
        <v>389</v>
      </c>
      <c r="C201" s="149">
        <f>VLOOKUP($C$5,Base,Info_General!TD$22,FALSE)</f>
        <v>39</v>
      </c>
      <c r="D201" s="149">
        <f>VLOOKUP($C$5,Base,Info_General!TE$22,FALSE)</f>
        <v>53</v>
      </c>
      <c r="E201" s="149">
        <f>VLOOKUP($C$5,Base,Info_General!TF$22,FALSE)</f>
        <v>84</v>
      </c>
      <c r="F201" s="149">
        <f>VLOOKUP($C$5,Base,Info_General!TG$22,FALSE)</f>
        <v>59</v>
      </c>
      <c r="G201" s="149">
        <f>VLOOKUP($C$5,Base,Info_General!TI$22,FALSE)</f>
        <v>74</v>
      </c>
      <c r="H201" s="149">
        <f>VLOOKUP($C$5,Base,Info_General!TJ$22,FALSE)</f>
        <v>69</v>
      </c>
      <c r="I201" s="150">
        <f>VLOOKUP($C$5,Base,Info_General!TK$22,FALSE)</f>
        <v>69</v>
      </c>
      <c r="J201" s="143"/>
    </row>
    <row r="202" spans="1:10">
      <c r="A202" s="141"/>
      <c r="B202" s="142"/>
      <c r="C202" s="142"/>
      <c r="D202" s="142"/>
      <c r="E202" s="142"/>
      <c r="F202" s="142"/>
      <c r="G202" s="142"/>
      <c r="H202" s="142"/>
      <c r="I202" s="142"/>
      <c r="J202" s="143"/>
    </row>
    <row r="203" spans="1:10">
      <c r="A203" s="141"/>
      <c r="B203" s="300" t="s">
        <v>394</v>
      </c>
      <c r="C203" s="300"/>
      <c r="D203" s="300"/>
      <c r="E203" s="142"/>
      <c r="F203" s="142"/>
      <c r="G203" s="142"/>
      <c r="H203" s="142"/>
      <c r="I203" s="142"/>
      <c r="J203" s="143"/>
    </row>
    <row r="204" spans="1:10">
      <c r="A204" s="141"/>
      <c r="B204" s="142"/>
      <c r="C204" s="142"/>
      <c r="D204" s="142"/>
      <c r="E204" s="142"/>
      <c r="F204" s="142"/>
      <c r="G204" s="142"/>
      <c r="H204" s="142"/>
      <c r="I204" s="142"/>
      <c r="J204" s="143"/>
    </row>
    <row r="205" spans="1:10" ht="15">
      <c r="A205" s="141"/>
      <c r="B205" s="293" t="s">
        <v>398</v>
      </c>
      <c r="C205" s="293"/>
      <c r="D205" s="142"/>
      <c r="E205" s="142"/>
      <c r="F205" s="142"/>
      <c r="G205" s="142"/>
      <c r="H205" s="142"/>
      <c r="I205" s="142"/>
      <c r="J205" s="143"/>
    </row>
    <row r="206" spans="1:10">
      <c r="A206" s="141"/>
      <c r="B206" s="142"/>
      <c r="C206" s="142"/>
      <c r="D206" s="142"/>
      <c r="E206" s="142"/>
      <c r="F206" s="142"/>
      <c r="G206" s="142"/>
      <c r="H206" s="142"/>
      <c r="I206" s="142"/>
      <c r="J206" s="143"/>
    </row>
    <row r="207" spans="1:10">
      <c r="A207" s="141"/>
      <c r="B207" s="307" t="s">
        <v>399</v>
      </c>
      <c r="C207" s="307"/>
      <c r="D207" s="307"/>
      <c r="E207" s="307"/>
      <c r="F207" s="142"/>
      <c r="G207" s="142"/>
      <c r="H207" s="142"/>
      <c r="I207" s="142"/>
      <c r="J207" s="143"/>
    </row>
    <row r="208" spans="1:10">
      <c r="A208" s="141"/>
      <c r="B208" s="142"/>
      <c r="C208" s="142"/>
      <c r="D208" s="142"/>
      <c r="E208" s="142"/>
      <c r="F208" s="142"/>
      <c r="G208" s="142"/>
      <c r="H208" s="142"/>
      <c r="I208" s="142"/>
      <c r="J208" s="143"/>
    </row>
    <row r="209" spans="1:10" ht="12.75" customHeight="1">
      <c r="A209" s="141"/>
      <c r="B209" s="297" t="s">
        <v>217</v>
      </c>
      <c r="C209" s="299" t="s">
        <v>400</v>
      </c>
      <c r="D209" s="299"/>
      <c r="E209" s="299"/>
      <c r="F209" s="299" t="s">
        <v>401</v>
      </c>
      <c r="G209" s="299"/>
      <c r="H209" s="295"/>
      <c r="I209" s="142"/>
      <c r="J209" s="143"/>
    </row>
    <row r="210" spans="1:10">
      <c r="A210" s="141"/>
      <c r="B210" s="297"/>
      <c r="C210" s="299"/>
      <c r="D210" s="299"/>
      <c r="E210" s="299"/>
      <c r="F210" s="299"/>
      <c r="G210" s="299"/>
      <c r="H210" s="295"/>
      <c r="I210" s="142"/>
      <c r="J210" s="143"/>
    </row>
    <row r="211" spans="1:10">
      <c r="A211" s="141"/>
      <c r="B211" s="176">
        <v>1998</v>
      </c>
      <c r="C211" s="314">
        <f>VLOOKUP($C$5,Base,Info_General!TL$22,FALSE)</f>
        <v>8.9686098654708515E-2</v>
      </c>
      <c r="D211" s="314"/>
      <c r="E211" s="314"/>
      <c r="F211" s="314">
        <f>VLOOKUP($C$5,Base,Info_General!TT$22,FALSE)</f>
        <v>0</v>
      </c>
      <c r="G211" s="314"/>
      <c r="H211" s="316"/>
      <c r="I211" s="142"/>
      <c r="J211" s="143"/>
    </row>
    <row r="212" spans="1:10">
      <c r="A212" s="141"/>
      <c r="B212" s="177">
        <v>2005</v>
      </c>
      <c r="C212" s="315">
        <f>VLOOKUP($C$5,Base,Info_General!TM$22,FALSE)</f>
        <v>0</v>
      </c>
      <c r="D212" s="315"/>
      <c r="E212" s="315"/>
      <c r="F212" s="315">
        <f>VLOOKUP($C$5,Base,Info_General!TU$22,FALSE)</f>
        <v>0</v>
      </c>
      <c r="G212" s="315"/>
      <c r="H212" s="317"/>
      <c r="I212" s="142"/>
      <c r="J212" s="143"/>
    </row>
    <row r="213" spans="1:10">
      <c r="A213" s="141"/>
      <c r="B213" s="176">
        <v>2006</v>
      </c>
      <c r="C213" s="314">
        <f>VLOOKUP($C$5,Base,Info_General!TN$22,FALSE)</f>
        <v>0.16949152542372883</v>
      </c>
      <c r="D213" s="314"/>
      <c r="E213" s="314"/>
      <c r="F213" s="314">
        <f>VLOOKUP($C$5,Base,Info_General!TV$22,FALSE)</f>
        <v>9.6852300242130748E-2</v>
      </c>
      <c r="G213" s="314"/>
      <c r="H213" s="316"/>
      <c r="I213" s="142"/>
      <c r="J213" s="143"/>
    </row>
    <row r="214" spans="1:10">
      <c r="A214" s="141"/>
      <c r="B214" s="177">
        <v>2007</v>
      </c>
      <c r="C214" s="315">
        <f>VLOOKUP($C$5,Base,Info_General!TO$22,FALSE)</f>
        <v>0.20460358056265984</v>
      </c>
      <c r="D214" s="315"/>
      <c r="E214" s="315"/>
      <c r="F214" s="315">
        <f>VLOOKUP($C$5,Base,Info_General!TW$22,FALSE)</f>
        <v>0.12787723785166238</v>
      </c>
      <c r="G214" s="315"/>
      <c r="H214" s="317"/>
      <c r="I214" s="142"/>
      <c r="J214" s="143"/>
    </row>
    <row r="215" spans="1:10">
      <c r="A215" s="141"/>
      <c r="B215" s="176">
        <v>2008</v>
      </c>
      <c r="C215" s="314">
        <f>VLOOKUP($C$5,Base,Info_General!TP$22,FALSE)</f>
        <v>0.18126888217522658</v>
      </c>
      <c r="D215" s="314"/>
      <c r="E215" s="314"/>
      <c r="F215" s="314">
        <f>VLOOKUP($C$5,Base,Info_General!TX$22,FALSE)</f>
        <v>0.12084592145015106</v>
      </c>
      <c r="G215" s="314"/>
      <c r="H215" s="316"/>
      <c r="I215" s="142"/>
      <c r="J215" s="143"/>
    </row>
    <row r="216" spans="1:10">
      <c r="A216" s="141"/>
      <c r="B216" s="177">
        <v>2009</v>
      </c>
      <c r="C216" s="315">
        <f>VLOOKUP($C$5,Base,Info_General!TQ$22,FALSE)</f>
        <v>0.22959183673469391</v>
      </c>
      <c r="D216" s="315"/>
      <c r="E216" s="315"/>
      <c r="F216" s="315">
        <f>VLOOKUP($C$5,Base,Info_General!TY$22,FALSE)</f>
        <v>0.12755102040816327</v>
      </c>
      <c r="G216" s="315"/>
      <c r="H216" s="317"/>
      <c r="I216" s="142"/>
      <c r="J216" s="143"/>
    </row>
    <row r="217" spans="1:10">
      <c r="A217" s="141"/>
      <c r="B217" s="176">
        <v>2010</v>
      </c>
      <c r="C217" s="314">
        <f>VLOOKUP($C$5,Base,Info_General!TR$22,FALSE)</f>
        <v>0.15686274509803921</v>
      </c>
      <c r="D217" s="314"/>
      <c r="E217" s="314"/>
      <c r="F217" s="314">
        <f>VLOOKUP($C$5,Base,Info_General!TZ$22,FALSE)</f>
        <v>3.9215686274509803E-2</v>
      </c>
      <c r="G217" s="314"/>
      <c r="H217" s="316"/>
      <c r="I217" s="142"/>
      <c r="J217" s="143"/>
    </row>
    <row r="218" spans="1:10">
      <c r="A218" s="141"/>
      <c r="B218" s="177">
        <v>2011</v>
      </c>
      <c r="C218" s="315">
        <f>VLOOKUP($C$5,Base,Info_General!TS$22,FALSE)</f>
        <v>0.15723270440251572</v>
      </c>
      <c r="D218" s="315"/>
      <c r="E218" s="315"/>
      <c r="F218" s="315">
        <f>VLOOKUP($C$5,Base,Info_General!UA$22,FALSE)</f>
        <v>0.12578616352201258</v>
      </c>
      <c r="G218" s="315"/>
      <c r="H218" s="317"/>
      <c r="I218" s="142"/>
      <c r="J218" s="143"/>
    </row>
    <row r="219" spans="1:10">
      <c r="A219" s="141"/>
      <c r="B219" s="142"/>
      <c r="C219" s="142"/>
      <c r="D219" s="142"/>
      <c r="E219" s="142"/>
      <c r="F219" s="142"/>
      <c r="G219" s="142"/>
      <c r="H219" s="142"/>
      <c r="I219" s="142"/>
      <c r="J219" s="143"/>
    </row>
    <row r="220" spans="1:10">
      <c r="A220" s="141"/>
      <c r="B220" s="300" t="s">
        <v>404</v>
      </c>
      <c r="C220" s="300"/>
      <c r="D220" s="300"/>
      <c r="E220" s="142"/>
      <c r="F220" s="142"/>
      <c r="G220" s="142"/>
      <c r="H220" s="142"/>
      <c r="I220" s="142"/>
      <c r="J220" s="143"/>
    </row>
    <row r="221" spans="1:10">
      <c r="A221" s="141"/>
      <c r="B221" s="142"/>
      <c r="C221" s="142"/>
      <c r="D221" s="142"/>
      <c r="E221" s="142"/>
      <c r="F221" s="142"/>
      <c r="G221" s="142"/>
      <c r="H221" s="142"/>
      <c r="I221" s="142"/>
      <c r="J221" s="143"/>
    </row>
    <row r="222" spans="1:10">
      <c r="A222" s="141"/>
      <c r="B222" s="297" t="s">
        <v>217</v>
      </c>
      <c r="C222" s="301" t="s">
        <v>402</v>
      </c>
      <c r="D222" s="301"/>
      <c r="E222" s="301"/>
      <c r="F222" s="301"/>
      <c r="G222" s="299" t="s">
        <v>403</v>
      </c>
      <c r="H222" s="298" t="s">
        <v>388</v>
      </c>
      <c r="I222" s="302" t="s">
        <v>389</v>
      </c>
      <c r="J222" s="143"/>
    </row>
    <row r="223" spans="1:10">
      <c r="A223" s="141"/>
      <c r="B223" s="297"/>
      <c r="C223" s="216" t="s">
        <v>405</v>
      </c>
      <c r="D223" s="216" t="s">
        <v>406</v>
      </c>
      <c r="E223" s="216" t="s">
        <v>407</v>
      </c>
      <c r="F223" s="216" t="s">
        <v>408</v>
      </c>
      <c r="G223" s="299"/>
      <c r="H223" s="298"/>
      <c r="I223" s="302"/>
      <c r="J223" s="143"/>
    </row>
    <row r="224" spans="1:10">
      <c r="A224" s="141"/>
      <c r="B224" s="176">
        <v>1998</v>
      </c>
      <c r="C224" s="213">
        <f>VLOOKUP($C$5,Base,Info_General!UB$22,FALSE)</f>
        <v>5.0238633509168554E-3</v>
      </c>
      <c r="D224" s="213">
        <f>VLOOKUP($C$5,Base,Info_General!UJ$22,FALSE)</f>
        <v>9.057971014492754E-3</v>
      </c>
      <c r="E224" s="213">
        <f>VLOOKUP($C$5,Base,Info_General!UR$22,FALSE)</f>
        <v>6.535947712418301E-2</v>
      </c>
      <c r="F224" s="213">
        <f>VLOOKUP($C$5,Base,Info_General!UZ$22,FALSE)</f>
        <v>0.34334763948497854</v>
      </c>
      <c r="G224" s="220">
        <f>VLOOKUP($C$5,Base,Info_General!VH$22,FALSE)</f>
        <v>50</v>
      </c>
      <c r="H224" s="220">
        <f>VLOOKUP($C$5,Base,Info_General!VP$22,FALSE)</f>
        <v>28</v>
      </c>
      <c r="I224" s="221">
        <f>VLOOKUP($C$5,Base,Info_General!VX$22,FALSE)</f>
        <v>22</v>
      </c>
      <c r="J224" s="143"/>
    </row>
    <row r="225" spans="1:10">
      <c r="A225" s="141"/>
      <c r="B225" s="177">
        <v>2005</v>
      </c>
      <c r="C225" s="217">
        <f>VLOOKUP($C$5,Base,Info_General!UC$22,FALSE)</f>
        <v>1.9319938176197834E-3</v>
      </c>
      <c r="D225" s="217">
        <f>VLOOKUP($C$5,Base,Info_General!UK$22,FALSE)</f>
        <v>1.2286270093170881E-2</v>
      </c>
      <c r="E225" s="217">
        <f>VLOOKUP($C$5,Base,Info_General!US$22,FALSE)</f>
        <v>3.8184132371658894E-2</v>
      </c>
      <c r="F225" s="217">
        <f>VLOOKUP($C$5,Base,Info_General!VA$22,FALSE)</f>
        <v>0.32967032967032972</v>
      </c>
      <c r="G225" s="218">
        <f>VLOOKUP($C$5,Base,Info_General!VI$22,FALSE)</f>
        <v>55</v>
      </c>
      <c r="H225" s="218">
        <f>VLOOKUP($C$5,Base,Info_General!VQ$22,FALSE)</f>
        <v>35</v>
      </c>
      <c r="I225" s="219">
        <f>VLOOKUP($C$5,Base,Info_General!VY$22,FALSE)</f>
        <v>20</v>
      </c>
      <c r="J225" s="143"/>
    </row>
    <row r="226" spans="1:10">
      <c r="A226" s="141"/>
      <c r="B226" s="176">
        <v>2006</v>
      </c>
      <c r="C226" s="213">
        <f>VLOOKUP($C$5,Base,Info_General!UD$22,FALSE)</f>
        <v>5.7110222729868645E-3</v>
      </c>
      <c r="D226" s="213">
        <f>VLOOKUP($C$5,Base,Info_General!UL$22,FALSE)</f>
        <v>1.7832375668714085E-2</v>
      </c>
      <c r="E226" s="213">
        <f>VLOOKUP($C$5,Base,Info_General!UT$22,FALSE)</f>
        <v>7.2668550666128387E-2</v>
      </c>
      <c r="F226" s="213">
        <f>VLOOKUP($C$5,Base,Info_General!VB$22,FALSE)</f>
        <v>0.28368794326241131</v>
      </c>
      <c r="G226" s="220">
        <f>VLOOKUP($C$5,Base,Info_General!VJ$22,FALSE)</f>
        <v>70</v>
      </c>
      <c r="H226" s="220">
        <f>VLOOKUP($C$5,Base,Info_General!VR$22,FALSE)</f>
        <v>38</v>
      </c>
      <c r="I226" s="221">
        <f>VLOOKUP($C$5,Base,Info_General!VZ$22,FALSE)</f>
        <v>32</v>
      </c>
      <c r="J226" s="143"/>
    </row>
    <row r="227" spans="1:10">
      <c r="A227" s="141"/>
      <c r="B227" s="177">
        <v>2007</v>
      </c>
      <c r="C227" s="217">
        <f>VLOOKUP($C$5,Base,Info_General!UE$22,FALSE)</f>
        <v>3.766478342749529E-3</v>
      </c>
      <c r="D227" s="217">
        <f>VLOOKUP($C$5,Base,Info_General!UM$22,FALSE)</f>
        <v>2.1101093420295414E-2</v>
      </c>
      <c r="E227" s="217">
        <f>VLOOKUP($C$5,Base,Info_General!UU$22,FALSE)</f>
        <v>1.9149751053236307E-2</v>
      </c>
      <c r="F227" s="217">
        <f>VLOOKUP($C$5,Base,Info_General!VC$22,FALSE)</f>
        <v>0.26077097505668934</v>
      </c>
      <c r="G227" s="218">
        <f>VLOOKUP($C$5,Base,Info_General!VK$22,FALSE)</f>
        <v>61</v>
      </c>
      <c r="H227" s="218">
        <f>VLOOKUP($C$5,Base,Info_General!VS$22,FALSE)</f>
        <v>44</v>
      </c>
      <c r="I227" s="219">
        <f>VLOOKUP($C$5,Base,Info_General!WA$22,FALSE)</f>
        <v>17</v>
      </c>
      <c r="J227" s="143"/>
    </row>
    <row r="228" spans="1:10">
      <c r="A228" s="141"/>
      <c r="B228" s="176">
        <v>2008</v>
      </c>
      <c r="C228" s="213">
        <f>VLOOKUP($C$5,Base,Info_General!UF$22,FALSE)</f>
        <v>3.7432154220475387E-3</v>
      </c>
      <c r="D228" s="213">
        <f>VLOOKUP($C$5,Base,Info_General!UN$22,FALSE)</f>
        <v>2.0463212724397731E-2</v>
      </c>
      <c r="E228" s="213">
        <f>VLOOKUP($C$5,Base,Info_General!UV$22,FALSE)</f>
        <v>5.0816696914700546E-2</v>
      </c>
      <c r="F228" s="213">
        <f>VLOOKUP($C$5,Base,Info_General!VD$22,FALSE)</f>
        <v>0.22702702702702701</v>
      </c>
      <c r="G228" s="220">
        <f>VLOOKUP($C$5,Base,Info_General!VL$22,FALSE)</f>
        <v>65</v>
      </c>
      <c r="H228" s="220">
        <f>VLOOKUP($C$5,Base,Info_General!VT$22,FALSE)</f>
        <v>45</v>
      </c>
      <c r="I228" s="221">
        <f>VLOOKUP($C$5,Base,Info_General!WB$22,FALSE)</f>
        <v>20</v>
      </c>
      <c r="J228" s="143"/>
    </row>
    <row r="229" spans="1:10">
      <c r="A229" s="141"/>
      <c r="B229" s="177">
        <v>2009</v>
      </c>
      <c r="C229" s="217">
        <f>VLOOKUP($C$5,Base,Info_General!UG$22,FALSE)</f>
        <v>3.7355248412401943E-3</v>
      </c>
      <c r="D229" s="217">
        <f>VLOOKUP($C$5,Base,Info_General!UO$22,FALSE)</f>
        <v>1.6246953696181964E-2</v>
      </c>
      <c r="E229" s="217">
        <f>VLOOKUP($C$5,Base,Info_General!UW$22,FALSE)</f>
        <v>4.1265474552957357E-2</v>
      </c>
      <c r="F229" s="217">
        <f>VLOOKUP($C$5,Base,Info_General!VE$22,FALSE)</f>
        <v>0.25693730729701952</v>
      </c>
      <c r="G229" s="218">
        <f>VLOOKUP($C$5,Base,Info_General!VM$22,FALSE)</f>
        <v>79</v>
      </c>
      <c r="H229" s="218">
        <f>VLOOKUP($C$5,Base,Info_General!VU$22,FALSE)</f>
        <v>58</v>
      </c>
      <c r="I229" s="219">
        <f>VLOOKUP($C$5,Base,Info_General!WC$22,FALSE)</f>
        <v>21</v>
      </c>
      <c r="J229" s="143"/>
    </row>
    <row r="230" spans="1:10">
      <c r="A230" s="141"/>
      <c r="B230" s="176">
        <v>2010</v>
      </c>
      <c r="C230" s="213">
        <f>VLOOKUP($C$5,Base,Info_General!UH$22,FALSE)</f>
        <v>7.4906367041198503E-3</v>
      </c>
      <c r="D230" s="213">
        <f>VLOOKUP($C$5,Base,Info_General!UP$22,FALSE)</f>
        <v>2.3669676514420972E-2</v>
      </c>
      <c r="E230" s="213">
        <f>VLOOKUP($C$5,Base,Info_General!UX$22,FALSE)</f>
        <v>4.5647212259537009E-2</v>
      </c>
      <c r="F230" s="213">
        <f>VLOOKUP($C$5,Base,Info_General!VF$22,FALSE)</f>
        <v>0.29440628066732094</v>
      </c>
      <c r="G230" s="220">
        <f>VLOOKUP($C$5,Base,Info_General!VN$22,FALSE)</f>
        <v>82</v>
      </c>
      <c r="H230" s="220">
        <f>VLOOKUP($C$5,Base,Info_General!VV$22,FALSE)</f>
        <v>58</v>
      </c>
      <c r="I230" s="221">
        <f>VLOOKUP($C$5,Base,Info_General!WD$22,FALSE)</f>
        <v>24</v>
      </c>
      <c r="J230" s="143"/>
    </row>
    <row r="231" spans="1:10">
      <c r="A231" s="141"/>
      <c r="B231" s="177">
        <v>2011</v>
      </c>
      <c r="C231" s="217">
        <f>VLOOKUP($C$5,Base,Info_General!UI$22,FALSE)</f>
        <v>1.870207593042828E-3</v>
      </c>
      <c r="D231" s="217">
        <f>VLOOKUP($C$5,Base,Info_General!UQ$22,FALSE)</f>
        <v>1.1072310706072737E-2</v>
      </c>
      <c r="E231" s="217">
        <f>VLOOKUP($C$5,Base,Info_General!UY$22,FALSE)</f>
        <v>3.7025609379821044E-2</v>
      </c>
      <c r="F231" s="217">
        <f>VLOOKUP($C$5,Base,Info_General!VG$22,FALSE)</f>
        <v>0.1975540921919097</v>
      </c>
      <c r="G231" s="218">
        <f>VLOOKUP($C$5,Base,Info_General!VO$22,FALSE)</f>
        <v>52</v>
      </c>
      <c r="H231" s="218">
        <f>VLOOKUP($C$5,Base,Info_General!VW$22,FALSE)</f>
        <v>34</v>
      </c>
      <c r="I231" s="219">
        <f>VLOOKUP($C$5,Base,Info_General!WE$22,FALSE)</f>
        <v>18</v>
      </c>
      <c r="J231" s="143"/>
    </row>
    <row r="232" spans="1:10">
      <c r="A232" s="141"/>
      <c r="B232" s="142"/>
      <c r="C232" s="142"/>
      <c r="D232" s="142"/>
      <c r="E232" s="142"/>
      <c r="F232" s="142"/>
      <c r="G232" s="142"/>
      <c r="H232" s="142"/>
      <c r="I232" s="142"/>
      <c r="J232" s="143"/>
    </row>
    <row r="233" spans="1:10">
      <c r="A233" s="141"/>
      <c r="B233" s="300" t="s">
        <v>404</v>
      </c>
      <c r="C233" s="300"/>
      <c r="D233" s="300"/>
      <c r="E233" s="142"/>
      <c r="F233" s="142"/>
      <c r="G233" s="142"/>
      <c r="H233" s="142"/>
      <c r="I233" s="142"/>
      <c r="J233" s="143"/>
    </row>
    <row r="234" spans="1:10">
      <c r="A234" s="141"/>
      <c r="B234" s="180"/>
      <c r="C234" s="180"/>
      <c r="D234" s="180"/>
      <c r="E234" s="142"/>
      <c r="F234" s="142"/>
      <c r="G234" s="142"/>
      <c r="H234" s="142"/>
      <c r="I234" s="142"/>
      <c r="J234" s="143"/>
    </row>
    <row r="235" spans="1:10">
      <c r="A235" s="141"/>
      <c r="B235" s="180"/>
      <c r="C235" s="180"/>
      <c r="D235" s="180"/>
      <c r="E235" s="142"/>
      <c r="F235" s="142"/>
      <c r="G235" s="142"/>
      <c r="H235" s="142"/>
      <c r="I235" s="142"/>
      <c r="J235" s="143"/>
    </row>
    <row r="236" spans="1:10">
      <c r="A236" s="141"/>
      <c r="B236" s="180"/>
      <c r="C236" s="180"/>
      <c r="D236" s="180"/>
      <c r="E236" s="142"/>
      <c r="F236" s="142"/>
      <c r="G236" s="142"/>
      <c r="H236" s="142"/>
      <c r="I236" s="142"/>
      <c r="J236" s="143"/>
    </row>
    <row r="237" spans="1:10">
      <c r="A237" s="141"/>
      <c r="B237" s="180"/>
      <c r="C237" s="180"/>
      <c r="D237" s="180"/>
      <c r="E237" s="142"/>
      <c r="F237" s="142"/>
      <c r="G237" s="142"/>
      <c r="H237" s="142"/>
      <c r="I237" s="142"/>
      <c r="J237" s="143"/>
    </row>
    <row r="238" spans="1:10">
      <c r="A238" s="141"/>
      <c r="B238" s="180"/>
      <c r="C238" s="180"/>
      <c r="D238" s="180"/>
      <c r="E238" s="142"/>
      <c r="F238" s="142"/>
      <c r="G238" s="142"/>
      <c r="H238" s="142"/>
      <c r="I238" s="142"/>
      <c r="J238" s="143"/>
    </row>
    <row r="239" spans="1:10">
      <c r="A239" s="141"/>
      <c r="B239" s="180"/>
      <c r="C239" s="180"/>
      <c r="D239" s="180"/>
      <c r="E239" s="142"/>
      <c r="F239" s="142"/>
      <c r="G239" s="142"/>
      <c r="H239" s="142"/>
      <c r="I239" s="142"/>
      <c r="J239" s="143"/>
    </row>
    <row r="240" spans="1:10">
      <c r="A240" s="141"/>
      <c r="B240" s="180"/>
      <c r="C240" s="180"/>
      <c r="D240" s="180"/>
      <c r="E240" s="142"/>
      <c r="F240" s="142"/>
      <c r="G240" s="142"/>
      <c r="H240" s="142"/>
      <c r="I240" s="142"/>
      <c r="J240" s="143"/>
    </row>
    <row r="241" spans="1:10">
      <c r="A241" s="141"/>
      <c r="B241" s="180"/>
      <c r="C241" s="180"/>
      <c r="D241" s="180"/>
      <c r="E241" s="142"/>
      <c r="F241" s="142"/>
      <c r="G241" s="142"/>
      <c r="H241" s="142"/>
      <c r="I241" s="142"/>
      <c r="J241" s="143"/>
    </row>
    <row r="242" spans="1:10">
      <c r="A242" s="141"/>
      <c r="B242" s="180"/>
      <c r="C242" s="180"/>
      <c r="D242" s="180"/>
      <c r="E242" s="142"/>
      <c r="F242" s="142"/>
      <c r="G242" s="142"/>
      <c r="H242" s="142"/>
      <c r="I242" s="142"/>
      <c r="J242" s="143"/>
    </row>
    <row r="243" spans="1:10" ht="13.5" thickBot="1">
      <c r="A243" s="144"/>
      <c r="B243" s="222"/>
      <c r="C243" s="222"/>
      <c r="D243" s="222"/>
      <c r="E243" s="145"/>
      <c r="F243" s="145"/>
      <c r="G243" s="145"/>
      <c r="H243" s="145"/>
      <c r="I243" s="145"/>
      <c r="J243" s="146"/>
    </row>
    <row r="244" spans="1:10">
      <c r="A244" s="138"/>
      <c r="B244" s="139"/>
      <c r="C244" s="139"/>
      <c r="D244" s="139"/>
      <c r="E244" s="139"/>
      <c r="F244" s="139"/>
      <c r="G244" s="139"/>
      <c r="H244" s="139"/>
      <c r="I244" s="139"/>
      <c r="J244" s="140"/>
    </row>
    <row r="245" spans="1:10">
      <c r="A245" s="141"/>
      <c r="B245" s="307" t="s">
        <v>409</v>
      </c>
      <c r="C245" s="307"/>
      <c r="D245" s="307"/>
      <c r="E245" s="307"/>
      <c r="F245" s="142"/>
      <c r="G245" s="142"/>
      <c r="H245" s="142"/>
      <c r="I245" s="142"/>
      <c r="J245" s="143"/>
    </row>
    <row r="246" spans="1:10">
      <c r="A246" s="141"/>
      <c r="B246" s="142"/>
      <c r="C246" s="142"/>
      <c r="D246" s="142"/>
      <c r="E246" s="142"/>
      <c r="F246" s="142"/>
      <c r="G246" s="142"/>
      <c r="H246" s="142"/>
      <c r="I246" s="142"/>
      <c r="J246" s="143"/>
    </row>
    <row r="247" spans="1:10" ht="12.75" customHeight="1">
      <c r="A247" s="141"/>
      <c r="B247" s="297" t="s">
        <v>217</v>
      </c>
      <c r="C247" s="309" t="s">
        <v>413</v>
      </c>
      <c r="D247" s="309"/>
      <c r="E247" s="309"/>
      <c r="F247" s="309"/>
      <c r="G247" s="310" t="s">
        <v>410</v>
      </c>
      <c r="H247" s="311"/>
      <c r="I247" s="142"/>
      <c r="J247" s="143"/>
    </row>
    <row r="248" spans="1:10">
      <c r="A248" s="141"/>
      <c r="B248" s="297"/>
      <c r="C248" s="308" t="s">
        <v>411</v>
      </c>
      <c r="D248" s="308"/>
      <c r="E248" s="308" t="s">
        <v>412</v>
      </c>
      <c r="F248" s="308"/>
      <c r="G248" s="312"/>
      <c r="H248" s="313"/>
      <c r="I248" s="226"/>
      <c r="J248" s="143"/>
    </row>
    <row r="249" spans="1:10">
      <c r="A249" s="141"/>
      <c r="B249" s="176">
        <v>1998</v>
      </c>
      <c r="C249" s="303">
        <f>VLOOKUP($C$5,Base,Info_General!XL$22,FALSE)</f>
        <v>0.59440559440559437</v>
      </c>
      <c r="D249" s="303"/>
      <c r="E249" s="303">
        <f>VLOOKUP($C$5,Base,Info_General!XT$22,FALSE)</f>
        <v>0.31468531468531469</v>
      </c>
      <c r="F249" s="303"/>
      <c r="G249" s="303">
        <f>VLOOKUP($C$5,Base,Info_General!WF$22,FALSE)</f>
        <v>4.9010598541934701E-2</v>
      </c>
      <c r="H249" s="305"/>
      <c r="I249" s="142"/>
      <c r="J249" s="143"/>
    </row>
    <row r="250" spans="1:10">
      <c r="A250" s="141"/>
      <c r="B250" s="179">
        <v>2005</v>
      </c>
      <c r="C250" s="304">
        <f>VLOOKUP($C$5,Base,Info_General!XM$22,FALSE)</f>
        <v>0.18789144050104384</v>
      </c>
      <c r="D250" s="304"/>
      <c r="E250" s="304">
        <f>VLOOKUP($C$5,Base,Info_General!XU$22,FALSE)</f>
        <v>0.18789144050104384</v>
      </c>
      <c r="F250" s="304"/>
      <c r="G250" s="304">
        <f>VLOOKUP($C$5,Base,Info_General!WG$22,FALSE)</f>
        <v>3.1933423650087091E-2</v>
      </c>
      <c r="H250" s="306"/>
      <c r="I250" s="142"/>
      <c r="J250" s="143"/>
    </row>
    <row r="251" spans="1:10">
      <c r="A251" s="141"/>
      <c r="B251" s="176">
        <v>2006</v>
      </c>
      <c r="C251" s="303">
        <f>VLOOKUP($C$5,Base,Info_General!XN$22,FALSE)</f>
        <v>0.32906764168190128</v>
      </c>
      <c r="D251" s="303"/>
      <c r="E251" s="303">
        <f>VLOOKUP($C$5,Base,Info_General!XV$22,FALSE)</f>
        <v>0.21937842778793418</v>
      </c>
      <c r="F251" s="303"/>
      <c r="G251" s="303">
        <f>VLOOKUP($C$5,Base,Info_General!WH$22,FALSE)</f>
        <v>4.2434815408552977E-2</v>
      </c>
      <c r="H251" s="305"/>
      <c r="I251" s="142"/>
      <c r="J251" s="143"/>
    </row>
    <row r="252" spans="1:10">
      <c r="A252" s="141"/>
      <c r="B252" s="179">
        <v>2007</v>
      </c>
      <c r="C252" s="304">
        <f>VLOOKUP($C$5,Base,Info_General!XO$22,FALSE)</f>
        <v>0.19130434782608696</v>
      </c>
      <c r="D252" s="304"/>
      <c r="E252" s="304">
        <f>VLOOKUP($C$5,Base,Info_General!XW$22,FALSE)</f>
        <v>0.10434782608695653</v>
      </c>
      <c r="F252" s="304"/>
      <c r="G252" s="304">
        <f>VLOOKUP($C$5,Base,Info_General!WI$22,FALSE)</f>
        <v>3.2152863901520369E-2</v>
      </c>
      <c r="H252" s="306"/>
      <c r="I252" s="142"/>
      <c r="J252" s="143"/>
    </row>
    <row r="253" spans="1:10">
      <c r="A253" s="141"/>
      <c r="B253" s="176">
        <v>2008</v>
      </c>
      <c r="C253" s="303">
        <f>VLOOKUP($C$5,Base,Info_General!XP$22,FALSE)</f>
        <v>0.17857142857142858</v>
      </c>
      <c r="D253" s="303"/>
      <c r="E253" s="303">
        <f>VLOOKUP($C$5,Base,Info_General!XX$22,FALSE)</f>
        <v>0.11904761904761903</v>
      </c>
      <c r="F253" s="303"/>
      <c r="G253" s="303">
        <f>VLOOKUP($C$5,Base,Info_General!WJ$22,FALSE)</f>
        <v>3.8514935733799098E-2</v>
      </c>
      <c r="H253" s="305"/>
      <c r="I253" s="142"/>
      <c r="J253" s="143"/>
    </row>
    <row r="254" spans="1:10">
      <c r="A254" s="141"/>
      <c r="B254" s="179">
        <v>2009</v>
      </c>
      <c r="C254" s="304">
        <f>VLOOKUP($C$5,Base,Info_General!XQ$22,FALSE)</f>
        <v>0.26890756302521007</v>
      </c>
      <c r="D254" s="304"/>
      <c r="E254" s="304">
        <f>VLOOKUP($C$5,Base,Info_General!XY$22,FALSE)</f>
        <v>0.16806722689075632</v>
      </c>
      <c r="F254" s="304"/>
      <c r="G254" s="304">
        <f>VLOOKUP($C$5,Base,Info_General!WK$22,FALSE)</f>
        <v>4.4537594969871634E-2</v>
      </c>
      <c r="H254" s="306"/>
      <c r="I254" s="142"/>
      <c r="J254" s="143"/>
    </row>
    <row r="255" spans="1:10">
      <c r="A255" s="141"/>
      <c r="B255" s="176">
        <v>2010</v>
      </c>
      <c r="C255" s="303">
        <f>VLOOKUP($C$5,Base,Info_General!XR$22,FALSE)</f>
        <v>0.29478458049886624</v>
      </c>
      <c r="D255" s="303"/>
      <c r="E255" s="303">
        <f>VLOOKUP($C$5,Base,Info_General!XZ$22,FALSE)</f>
        <v>0.2040816326530612</v>
      </c>
      <c r="F255" s="303"/>
      <c r="G255" s="303">
        <f>VLOOKUP($C$5,Base,Info_General!WL$22,FALSE)</f>
        <v>4.0459965928449741E-2</v>
      </c>
      <c r="H255" s="305"/>
      <c r="I255" s="142"/>
      <c r="J255" s="143"/>
    </row>
    <row r="256" spans="1:10">
      <c r="A256" s="141"/>
      <c r="B256" s="179">
        <v>2011</v>
      </c>
      <c r="C256" s="304">
        <f>VLOOKUP($C$5,Base,Info_General!XS$22,FALSE)</f>
        <v>0.18367346938775511</v>
      </c>
      <c r="D256" s="304"/>
      <c r="E256" s="304">
        <f>VLOOKUP($C$5,Base,Info_General!YA$22,FALSE)</f>
        <v>0.12244897959183673</v>
      </c>
      <c r="F256" s="304"/>
      <c r="G256" s="304">
        <f>VLOOKUP($C$5,Base,Info_General!WM$22,FALSE)</f>
        <v>2.8233340253269668E-2</v>
      </c>
      <c r="H256" s="306"/>
      <c r="I256" s="142"/>
      <c r="J256" s="143"/>
    </row>
    <row r="257" spans="1:10">
      <c r="A257" s="141"/>
      <c r="B257" s="142"/>
      <c r="C257" s="142"/>
      <c r="D257" s="142"/>
      <c r="E257" s="142"/>
      <c r="F257" s="142"/>
      <c r="G257" s="142"/>
      <c r="H257" s="142"/>
      <c r="I257" s="142"/>
      <c r="J257" s="143"/>
    </row>
    <row r="258" spans="1:10">
      <c r="A258" s="141"/>
      <c r="B258" s="300" t="s">
        <v>404</v>
      </c>
      <c r="C258" s="300"/>
      <c r="D258" s="300"/>
      <c r="E258" s="142"/>
      <c r="F258" s="142"/>
      <c r="G258" s="142"/>
      <c r="H258" s="142"/>
      <c r="I258" s="142"/>
      <c r="J258" s="143"/>
    </row>
    <row r="259" spans="1:10">
      <c r="A259" s="141"/>
      <c r="B259" s="142"/>
      <c r="C259" s="142"/>
      <c r="D259" s="142"/>
      <c r="E259" s="142"/>
      <c r="F259" s="142"/>
      <c r="G259" s="142"/>
      <c r="H259" s="142"/>
      <c r="I259" s="142"/>
      <c r="J259" s="143"/>
    </row>
    <row r="260" spans="1:10">
      <c r="A260" s="141"/>
      <c r="B260" s="297" t="s">
        <v>217</v>
      </c>
      <c r="C260" s="301" t="s">
        <v>402</v>
      </c>
      <c r="D260" s="301"/>
      <c r="E260" s="301"/>
      <c r="F260" s="301"/>
      <c r="G260" s="299" t="s">
        <v>403</v>
      </c>
      <c r="H260" s="298" t="s">
        <v>388</v>
      </c>
      <c r="I260" s="302" t="s">
        <v>389</v>
      </c>
      <c r="J260" s="143"/>
    </row>
    <row r="261" spans="1:10">
      <c r="A261" s="141"/>
      <c r="B261" s="297"/>
      <c r="C261" s="216" t="s">
        <v>405</v>
      </c>
      <c r="D261" s="216" t="s">
        <v>406</v>
      </c>
      <c r="E261" s="216" t="s">
        <v>407</v>
      </c>
      <c r="F261" s="216" t="s">
        <v>408</v>
      </c>
      <c r="G261" s="299"/>
      <c r="H261" s="298"/>
      <c r="I261" s="302"/>
      <c r="J261" s="143"/>
    </row>
    <row r="262" spans="1:10">
      <c r="A262" s="141"/>
      <c r="B262" s="176">
        <v>1998</v>
      </c>
      <c r="C262" s="213">
        <f>VLOOKUP($C$5,Base,Info_General!YB$22,FALSE)</f>
        <v>1.2559658377292138E-2</v>
      </c>
      <c r="D262" s="213">
        <f>VLOOKUP($C$5,Base,Info_General!YJ$22,FALSE)</f>
        <v>1.5527950310559004E-2</v>
      </c>
      <c r="E262" s="213">
        <f>VLOOKUP($C$5,Base,Info_General!YR$22,FALSE)</f>
        <v>8.7145969498910694E-2</v>
      </c>
      <c r="F262" s="213">
        <f>VLOOKUP($C$5,Base,Info_General!YZ$22,FALSE)</f>
        <v>0.38626609442060089</v>
      </c>
      <c r="G262" s="220">
        <f>VLOOKUP($C$5,Base,Info_General!WN$22,FALSE)</f>
        <v>80</v>
      </c>
      <c r="H262" s="220">
        <f>VLOOKUP($C$5,Base,Info_General!WV$22,FALSE)</f>
        <v>46</v>
      </c>
      <c r="I262" s="221">
        <f>VLOOKUP($C$5,Base,Info_General!XD$22,FALSE)</f>
        <v>34</v>
      </c>
      <c r="J262" s="143"/>
    </row>
    <row r="263" spans="1:10">
      <c r="A263" s="141"/>
      <c r="B263" s="179">
        <v>2005</v>
      </c>
      <c r="C263" s="223">
        <f>VLOOKUP($C$5,Base,Info_General!YC$22,FALSE)</f>
        <v>7.7279752704791337E-3</v>
      </c>
      <c r="D263" s="223">
        <f>VLOOKUP($C$5,Base,Info_General!YK$22,FALSE)</f>
        <v>1.3310125934268455E-2</v>
      </c>
      <c r="E263" s="223">
        <f>VLOOKUP($C$5,Base,Info_General!YS$22,FALSE)</f>
        <v>4.6669495120916421E-2</v>
      </c>
      <c r="F263" s="223">
        <f>VLOOKUP($C$5,Base,Info_General!ZA$22,FALSE)</f>
        <v>0.32967032967032972</v>
      </c>
      <c r="G263" s="224">
        <f>VLOOKUP($C$5,Base,Info_General!WO$22,FALSE)</f>
        <v>66</v>
      </c>
      <c r="H263" s="224">
        <f>VLOOKUP($C$5,Base,Info_General!WW$22,FALSE)</f>
        <v>41</v>
      </c>
      <c r="I263" s="225">
        <f>VLOOKUP($C$5,Base,Info_General!XE$22,FALSE)</f>
        <v>25</v>
      </c>
      <c r="J263" s="143"/>
    </row>
    <row r="264" spans="1:10">
      <c r="A264" s="141"/>
      <c r="B264" s="176">
        <v>2006</v>
      </c>
      <c r="C264" s="213">
        <f>VLOOKUP($C$5,Base,Info_General!YD$22,FALSE)</f>
        <v>3.8073481819912432E-3</v>
      </c>
      <c r="D264" s="213">
        <f>VLOOKUP($C$5,Base,Info_General!YL$22,FALSE)</f>
        <v>2.575787596592035E-2</v>
      </c>
      <c r="E264" s="213">
        <f>VLOOKUP($C$5,Base,Info_General!YT$22,FALSE)</f>
        <v>7.2668550666128387E-2</v>
      </c>
      <c r="F264" s="213">
        <f>VLOOKUP($C$5,Base,Info_General!ZB$22,FALSE)</f>
        <v>0.30732860520094563</v>
      </c>
      <c r="G264" s="220">
        <f>VLOOKUP($C$5,Base,Info_General!WP$22,FALSE)</f>
        <v>90</v>
      </c>
      <c r="H264" s="220">
        <f>VLOOKUP($C$5,Base,Info_General!WX$22,FALSE)</f>
        <v>48</v>
      </c>
      <c r="I264" s="221">
        <f>VLOOKUP($C$5,Base,Info_General!XF$22,FALSE)</f>
        <v>42</v>
      </c>
      <c r="J264" s="143"/>
    </row>
    <row r="265" spans="1:10">
      <c r="A265" s="141"/>
      <c r="B265" s="179">
        <v>2007</v>
      </c>
      <c r="C265" s="223">
        <f>VLOOKUP($C$5,Base,Info_General!YE$22,FALSE)</f>
        <v>3.766478342749529E-3</v>
      </c>
      <c r="D265" s="223">
        <f>VLOOKUP($C$5,Base,Info_General!YM$22,FALSE)</f>
        <v>1.9182812200268559E-2</v>
      </c>
      <c r="E265" s="223">
        <f>VLOOKUP($C$5,Base,Info_General!YU$22,FALSE)</f>
        <v>2.2979701263883569E-2</v>
      </c>
      <c r="F265" s="223">
        <f>VLOOKUP($C$5,Base,Info_General!ZC$22,FALSE)</f>
        <v>0.35147392290249435</v>
      </c>
      <c r="G265" s="224">
        <f>VLOOKUP($C$5,Base,Info_General!WQ$22,FALSE)</f>
        <v>70</v>
      </c>
      <c r="H265" s="224">
        <f>VLOOKUP($C$5,Base,Info_General!WY$22,FALSE)</f>
        <v>49</v>
      </c>
      <c r="I265" s="225">
        <f>VLOOKUP($C$5,Base,Info_General!XG$22,FALSE)</f>
        <v>21</v>
      </c>
      <c r="J265" s="143"/>
    </row>
    <row r="266" spans="1:10">
      <c r="A266" s="141"/>
      <c r="B266" s="176">
        <v>2008</v>
      </c>
      <c r="C266" s="213">
        <f>VLOOKUP($C$5,Base,Info_General!YF$22,FALSE)</f>
        <v>1.8716077110237693E-3</v>
      </c>
      <c r="D266" s="213">
        <f>VLOOKUP($C$5,Base,Info_General!YN$22,FALSE)</f>
        <v>2.0463212724397731E-2</v>
      </c>
      <c r="E266" s="213">
        <f>VLOOKUP($C$5,Base,Info_General!YV$22,FALSE)</f>
        <v>6.1705989110707807E-2</v>
      </c>
      <c r="F266" s="213">
        <f>VLOOKUP($C$5,Base,Info_General!ZD$22,FALSE)</f>
        <v>0.30270270270270272</v>
      </c>
      <c r="G266" s="220">
        <f>VLOOKUP($C$5,Base,Info_General!WR$22,FALSE)</f>
        <v>86</v>
      </c>
      <c r="H266" s="220">
        <f>VLOOKUP($C$5,Base,Info_General!WZ$22,FALSE)</f>
        <v>55</v>
      </c>
      <c r="I266" s="221">
        <f>VLOOKUP($C$5,Base,Info_General!XH$22,FALSE)</f>
        <v>31</v>
      </c>
      <c r="J266" s="143"/>
    </row>
    <row r="267" spans="1:10">
      <c r="A267" s="141"/>
      <c r="B267" s="179">
        <v>2009</v>
      </c>
      <c r="C267" s="223">
        <f>VLOOKUP($C$5,Base,Info_General!YG$22,FALSE)</f>
        <v>3.7355248412401943E-3</v>
      </c>
      <c r="D267" s="223">
        <f>VLOOKUP($C$5,Base,Info_General!YO$22,FALSE)</f>
        <v>1.714956223485874E-2</v>
      </c>
      <c r="E267" s="223">
        <f>VLOOKUP($C$5,Base,Info_General!YW$22,FALSE)</f>
        <v>6.1898211829436035E-2</v>
      </c>
      <c r="F267" s="223">
        <f>VLOOKUP($C$5,Base,Info_General!ZE$22,FALSE)</f>
        <v>0.46248715313463512</v>
      </c>
      <c r="G267" s="224">
        <f>VLOOKUP($C$5,Base,Info_General!WS$22,FALSE)</f>
        <v>102</v>
      </c>
      <c r="H267" s="224">
        <f>VLOOKUP($C$5,Base,Info_General!XA$22,FALSE)</f>
        <v>68</v>
      </c>
      <c r="I267" s="225">
        <f>VLOOKUP($C$5,Base,Info_General!XI$22,FALSE)</f>
        <v>34</v>
      </c>
      <c r="J267" s="143"/>
    </row>
    <row r="268" spans="1:10">
      <c r="A268" s="141"/>
      <c r="B268" s="176">
        <v>2010</v>
      </c>
      <c r="C268" s="213">
        <f>VLOOKUP($C$5,Base,Info_General!YH$22,FALSE)</f>
        <v>7.4906367041198503E-3</v>
      </c>
      <c r="D268" s="213">
        <f>VLOOKUP($C$5,Base,Info_General!YP$22,FALSE)</f>
        <v>4.6816479400749067E-2</v>
      </c>
      <c r="E268" s="213">
        <f>VLOOKUP($C$5,Base,Info_General!YX$22,FALSE)</f>
        <v>5.5428757743723508E-2</v>
      </c>
      <c r="F268" s="213">
        <f>VLOOKUP($C$5,Base,Info_General!ZF$22,FALSE)</f>
        <v>0.33366045142296363</v>
      </c>
      <c r="G268" s="220">
        <f>VLOOKUP($C$5,Base,Info_General!WT$22,FALSE)</f>
        <v>95</v>
      </c>
      <c r="H268" s="220">
        <f>VLOOKUP($C$5,Base,Info_General!XB$22,FALSE)</f>
        <v>59</v>
      </c>
      <c r="I268" s="221">
        <f>VLOOKUP($C$5,Base,Info_General!XJ$22,FALSE)</f>
        <v>36</v>
      </c>
      <c r="J268" s="143"/>
    </row>
    <row r="269" spans="1:10">
      <c r="A269" s="141"/>
      <c r="B269" s="179">
        <v>2011</v>
      </c>
      <c r="C269" s="223">
        <f>VLOOKUP($C$5,Base,Info_General!YI$22,FALSE)</f>
        <v>1.870207593042828E-3</v>
      </c>
      <c r="D269" s="223">
        <f>VLOOKUP($C$5,Base,Info_General!YQ$22,FALSE)</f>
        <v>1.2775743122391619E-2</v>
      </c>
      <c r="E269" s="223">
        <f>VLOOKUP($C$5,Base,Info_General!YY$22,FALSE)</f>
        <v>4.0111076828139469E-2</v>
      </c>
      <c r="F269" s="223">
        <f>VLOOKUP($C$5,Base,Info_General!ZG$22,FALSE)</f>
        <v>0.28222013170272814</v>
      </c>
      <c r="G269" s="224">
        <f>VLOOKUP($C$5,Base,Info_General!WU$22,FALSE)</f>
        <v>68</v>
      </c>
      <c r="H269" s="224">
        <f>VLOOKUP($C$5,Base,Info_General!XC$22,FALSE)</f>
        <v>41</v>
      </c>
      <c r="I269" s="225">
        <f>VLOOKUP($C$5,Base,Info_General!XK$22,FALSE)</f>
        <v>27</v>
      </c>
      <c r="J269" s="143"/>
    </row>
    <row r="270" spans="1:10">
      <c r="A270" s="141"/>
      <c r="B270" s="142"/>
      <c r="C270" s="142"/>
      <c r="D270" s="142"/>
      <c r="E270" s="142"/>
      <c r="F270" s="142"/>
      <c r="G270" s="142"/>
      <c r="H270" s="142"/>
      <c r="I270" s="142"/>
      <c r="J270" s="143"/>
    </row>
    <row r="271" spans="1:10">
      <c r="A271" s="141"/>
      <c r="B271" s="300" t="s">
        <v>404</v>
      </c>
      <c r="C271" s="300"/>
      <c r="D271" s="300"/>
      <c r="E271" s="142"/>
      <c r="F271" s="142"/>
      <c r="G271" s="142"/>
      <c r="H271" s="142"/>
      <c r="I271" s="142"/>
      <c r="J271" s="143"/>
    </row>
    <row r="272" spans="1:10">
      <c r="A272" s="141"/>
      <c r="B272" s="142"/>
      <c r="C272" s="142"/>
      <c r="D272" s="142"/>
      <c r="E272" s="142"/>
      <c r="F272" s="142"/>
      <c r="G272" s="142"/>
      <c r="H272" s="142"/>
      <c r="I272" s="142"/>
      <c r="J272" s="143"/>
    </row>
    <row r="273" spans="1:10">
      <c r="A273" s="141"/>
      <c r="B273" s="142"/>
      <c r="C273" s="142"/>
      <c r="D273" s="142"/>
      <c r="E273" s="142"/>
      <c r="F273" s="142"/>
      <c r="G273" s="142"/>
      <c r="H273" s="142"/>
      <c r="I273" s="142"/>
      <c r="J273" s="143"/>
    </row>
    <row r="274" spans="1:10">
      <c r="A274" s="141"/>
      <c r="B274" s="142"/>
      <c r="C274" s="142"/>
      <c r="D274" s="142"/>
      <c r="E274" s="142"/>
      <c r="F274" s="142"/>
      <c r="G274" s="142"/>
      <c r="H274" s="142"/>
      <c r="I274" s="142"/>
      <c r="J274" s="143"/>
    </row>
    <row r="275" spans="1:10">
      <c r="A275" s="141"/>
      <c r="B275" s="142"/>
      <c r="C275" s="142"/>
      <c r="D275" s="142"/>
      <c r="E275" s="142"/>
      <c r="F275" s="142"/>
      <c r="G275" s="142"/>
      <c r="H275" s="142"/>
      <c r="I275" s="142"/>
      <c r="J275" s="143"/>
    </row>
    <row r="276" spans="1:10">
      <c r="A276" s="141"/>
      <c r="B276" s="142"/>
      <c r="C276" s="142"/>
      <c r="D276" s="142"/>
      <c r="E276" s="142"/>
      <c r="F276" s="142"/>
      <c r="G276" s="142"/>
      <c r="H276" s="142"/>
      <c r="I276" s="142"/>
      <c r="J276" s="143"/>
    </row>
    <row r="277" spans="1:10">
      <c r="A277" s="141"/>
      <c r="B277" s="142"/>
      <c r="C277" s="142"/>
      <c r="D277" s="142"/>
      <c r="E277" s="142"/>
      <c r="F277" s="142"/>
      <c r="G277" s="142"/>
      <c r="H277" s="142"/>
      <c r="I277" s="142"/>
      <c r="J277" s="143"/>
    </row>
    <row r="278" spans="1:10">
      <c r="A278" s="141"/>
      <c r="B278" s="142"/>
      <c r="C278" s="142"/>
      <c r="D278" s="142"/>
      <c r="E278" s="142"/>
      <c r="F278" s="142"/>
      <c r="G278" s="142"/>
      <c r="H278" s="142"/>
      <c r="I278" s="142"/>
      <c r="J278" s="143"/>
    </row>
    <row r="279" spans="1:10">
      <c r="A279" s="141"/>
      <c r="B279" s="142"/>
      <c r="C279" s="142"/>
      <c r="D279" s="142"/>
      <c r="E279" s="142"/>
      <c r="F279" s="142"/>
      <c r="G279" s="142"/>
      <c r="H279" s="142"/>
      <c r="I279" s="142"/>
      <c r="J279" s="143"/>
    </row>
    <row r="280" spans="1:10">
      <c r="A280" s="141"/>
      <c r="B280" s="142"/>
      <c r="C280" s="142"/>
      <c r="D280" s="142"/>
      <c r="E280" s="142"/>
      <c r="F280" s="142"/>
      <c r="G280" s="142"/>
      <c r="H280" s="142"/>
      <c r="I280" s="142"/>
      <c r="J280" s="143"/>
    </row>
    <row r="281" spans="1:10">
      <c r="A281" s="141"/>
      <c r="B281" s="142"/>
      <c r="C281" s="142"/>
      <c r="D281" s="142"/>
      <c r="E281" s="142"/>
      <c r="F281" s="142"/>
      <c r="G281" s="142"/>
      <c r="H281" s="142"/>
      <c r="I281" s="142"/>
      <c r="J281" s="143"/>
    </row>
    <row r="282" spans="1:10">
      <c r="A282" s="141"/>
      <c r="B282" s="142"/>
      <c r="C282" s="142"/>
      <c r="D282" s="142"/>
      <c r="E282" s="142"/>
      <c r="F282" s="142"/>
      <c r="G282" s="142"/>
      <c r="H282" s="142"/>
      <c r="I282" s="142"/>
      <c r="J282" s="143"/>
    </row>
    <row r="283" spans="1:10">
      <c r="A283" s="141"/>
      <c r="B283" s="142"/>
      <c r="C283" s="142"/>
      <c r="D283" s="142"/>
      <c r="E283" s="142"/>
      <c r="F283" s="142"/>
      <c r="G283" s="142"/>
      <c r="H283" s="142"/>
      <c r="I283" s="142"/>
      <c r="J283" s="143"/>
    </row>
    <row r="284" spans="1:10">
      <c r="A284" s="141"/>
      <c r="B284" s="142"/>
      <c r="C284" s="142"/>
      <c r="D284" s="142"/>
      <c r="E284" s="142"/>
      <c r="F284" s="142"/>
      <c r="G284" s="142"/>
      <c r="H284" s="142"/>
      <c r="I284" s="142"/>
      <c r="J284" s="143"/>
    </row>
    <row r="285" spans="1:10">
      <c r="A285" s="141"/>
      <c r="B285" s="142"/>
      <c r="C285" s="142"/>
      <c r="D285" s="142"/>
      <c r="E285" s="142"/>
      <c r="F285" s="142"/>
      <c r="G285" s="142"/>
      <c r="H285" s="142"/>
      <c r="I285" s="142"/>
      <c r="J285" s="143"/>
    </row>
    <row r="286" spans="1:10">
      <c r="A286" s="141"/>
      <c r="B286" s="142"/>
      <c r="C286" s="142"/>
      <c r="D286" s="142"/>
      <c r="E286" s="142"/>
      <c r="F286" s="142"/>
      <c r="G286" s="142"/>
      <c r="H286" s="142"/>
      <c r="I286" s="142"/>
      <c r="J286" s="143"/>
    </row>
    <row r="287" spans="1:10">
      <c r="A287" s="141"/>
      <c r="B287" s="142"/>
      <c r="C287" s="142"/>
      <c r="D287" s="142"/>
      <c r="E287" s="142"/>
      <c r="F287" s="142"/>
      <c r="G287" s="142"/>
      <c r="H287" s="142"/>
      <c r="I287" s="142"/>
      <c r="J287" s="143"/>
    </row>
    <row r="288" spans="1:10">
      <c r="A288" s="141"/>
      <c r="B288" s="142"/>
      <c r="C288" s="142"/>
      <c r="D288" s="142"/>
      <c r="E288" s="142"/>
      <c r="F288" s="142"/>
      <c r="G288" s="142"/>
      <c r="H288" s="142"/>
      <c r="I288" s="142"/>
      <c r="J288" s="143"/>
    </row>
    <row r="289" spans="1:10">
      <c r="A289" s="141"/>
      <c r="B289" s="142"/>
      <c r="C289" s="142" t="e">
        <f ca="1">INDIRECT(Indice!D4)</f>
        <v>#VALUE!</v>
      </c>
      <c r="D289" s="142"/>
      <c r="E289" s="142"/>
      <c r="F289" s="142"/>
      <c r="G289" s="142"/>
      <c r="H289" s="142"/>
      <c r="I289" s="142"/>
      <c r="J289" s="143"/>
    </row>
    <row r="290" spans="1:10">
      <c r="A290" s="141"/>
      <c r="B290" s="142"/>
      <c r="C290" s="142"/>
      <c r="D290" s="142"/>
      <c r="E290" s="142"/>
      <c r="F290" s="142"/>
      <c r="G290" s="142"/>
      <c r="H290" s="142"/>
      <c r="I290" s="142"/>
      <c r="J290" s="143"/>
    </row>
    <row r="291" spans="1:10">
      <c r="A291" s="141"/>
      <c r="B291" s="142"/>
      <c r="C291" s="142"/>
      <c r="D291" s="142"/>
      <c r="E291" s="142"/>
      <c r="F291" s="142"/>
      <c r="G291" s="142"/>
      <c r="H291" s="142"/>
      <c r="I291" s="142"/>
      <c r="J291" s="143"/>
    </row>
    <row r="292" spans="1:10">
      <c r="A292" s="141"/>
      <c r="B292" s="142"/>
      <c r="C292" s="142"/>
      <c r="D292" s="142"/>
      <c r="E292" s="142"/>
      <c r="F292" s="142"/>
      <c r="G292" s="142"/>
      <c r="H292" s="142"/>
      <c r="I292" s="142"/>
      <c r="J292" s="143"/>
    </row>
    <row r="293" spans="1:10">
      <c r="A293" s="141"/>
      <c r="B293" s="142"/>
      <c r="C293" s="142"/>
      <c r="D293" s="142"/>
      <c r="E293" s="142"/>
      <c r="F293" s="142"/>
      <c r="G293" s="142"/>
      <c r="H293" s="142"/>
      <c r="I293" s="142"/>
      <c r="J293" s="143"/>
    </row>
    <row r="294" spans="1:10">
      <c r="A294" s="141"/>
      <c r="B294" s="142"/>
      <c r="C294" s="142"/>
      <c r="D294" s="142"/>
      <c r="E294" s="142"/>
      <c r="F294" s="142"/>
      <c r="G294" s="142"/>
      <c r="H294" s="142"/>
      <c r="I294" s="142"/>
      <c r="J294" s="143"/>
    </row>
    <row r="295" spans="1:10">
      <c r="A295" s="141"/>
      <c r="B295" s="142"/>
      <c r="C295" s="142"/>
      <c r="D295" s="142"/>
      <c r="E295" s="142"/>
      <c r="F295" s="142"/>
      <c r="G295" s="142"/>
      <c r="H295" s="142"/>
      <c r="I295" s="142"/>
      <c r="J295" s="143"/>
    </row>
    <row r="296" spans="1:10">
      <c r="A296" s="141"/>
      <c r="B296" s="142"/>
      <c r="C296" s="142"/>
      <c r="D296" s="142"/>
      <c r="E296" s="142"/>
      <c r="F296" s="142"/>
      <c r="G296" s="142"/>
      <c r="H296" s="142"/>
      <c r="I296" s="142"/>
      <c r="J296" s="143"/>
    </row>
    <row r="297" spans="1:10">
      <c r="A297" s="141"/>
      <c r="B297" s="142"/>
      <c r="C297" s="142"/>
      <c r="D297" s="142"/>
      <c r="E297" s="142"/>
      <c r="F297" s="142"/>
      <c r="G297" s="142"/>
      <c r="H297" s="142"/>
      <c r="I297" s="142"/>
      <c r="J297" s="143"/>
    </row>
    <row r="298" spans="1:10">
      <c r="A298" s="141"/>
      <c r="B298" s="142"/>
      <c r="C298" s="142"/>
      <c r="D298" s="142"/>
      <c r="E298" s="142"/>
      <c r="F298" s="142"/>
      <c r="G298" s="142"/>
      <c r="H298" s="142"/>
      <c r="I298" s="142"/>
      <c r="J298" s="143"/>
    </row>
    <row r="299" spans="1:10">
      <c r="A299" s="141"/>
      <c r="B299" s="142"/>
      <c r="C299" s="142"/>
      <c r="D299" s="142"/>
      <c r="E299" s="142"/>
      <c r="F299" s="142"/>
      <c r="G299" s="142"/>
      <c r="H299" s="142"/>
      <c r="I299" s="142"/>
      <c r="J299" s="143"/>
    </row>
    <row r="300" spans="1:10">
      <c r="A300" s="141"/>
      <c r="B300" s="142"/>
      <c r="C300" s="142"/>
      <c r="D300" s="142"/>
      <c r="E300" s="142"/>
      <c r="F300" s="142"/>
      <c r="G300" s="142"/>
      <c r="H300" s="142"/>
      <c r="I300" s="142"/>
      <c r="J300" s="143"/>
    </row>
    <row r="301" spans="1:10">
      <c r="A301" s="141"/>
      <c r="B301" s="142"/>
      <c r="C301" s="142"/>
      <c r="D301" s="142"/>
      <c r="E301" s="142"/>
      <c r="F301" s="142"/>
      <c r="G301" s="142"/>
      <c r="H301" s="142"/>
      <c r="I301" s="142"/>
      <c r="J301" s="143"/>
    </row>
    <row r="302" spans="1:10">
      <c r="A302" s="141"/>
      <c r="B302" s="142"/>
      <c r="C302" s="142"/>
      <c r="D302" s="142"/>
      <c r="E302" s="142"/>
      <c r="F302" s="142"/>
      <c r="G302" s="142"/>
      <c r="H302" s="142"/>
      <c r="I302" s="142"/>
      <c r="J302" s="143"/>
    </row>
    <row r="303" spans="1:10">
      <c r="A303" s="141"/>
      <c r="B303" s="142"/>
      <c r="C303" s="142"/>
      <c r="D303" s="142"/>
      <c r="E303" s="142"/>
      <c r="F303" s="142"/>
      <c r="G303" s="142"/>
      <c r="H303" s="142"/>
      <c r="I303" s="142"/>
      <c r="J303" s="143"/>
    </row>
    <row r="304" spans="1:10" ht="13.5" thickBot="1">
      <c r="A304" s="144"/>
      <c r="B304" s="145"/>
      <c r="C304" s="145"/>
      <c r="D304" s="145"/>
      <c r="E304" s="145"/>
      <c r="F304" s="145"/>
      <c r="G304" s="145"/>
      <c r="H304" s="145"/>
      <c r="I304" s="145"/>
      <c r="J304" s="146"/>
    </row>
  </sheetData>
  <mergeCells count="125">
    <mergeCell ref="B123:D123"/>
    <mergeCell ref="B2:I2"/>
    <mergeCell ref="C4:D4"/>
    <mergeCell ref="C5:D5"/>
    <mergeCell ref="B7:C7"/>
    <mergeCell ref="B9:C9"/>
    <mergeCell ref="B108:C108"/>
    <mergeCell ref="B11:C11"/>
    <mergeCell ref="B12:C12"/>
    <mergeCell ref="B57:D57"/>
    <mergeCell ref="B85:B86"/>
    <mergeCell ref="C85:C86"/>
    <mergeCell ref="D85:D86"/>
    <mergeCell ref="B83:D83"/>
    <mergeCell ref="B62:F62"/>
    <mergeCell ref="E64:H64"/>
    <mergeCell ref="B80:I81"/>
    <mergeCell ref="B106:D106"/>
    <mergeCell ref="B14:C14"/>
    <mergeCell ref="B15:C15"/>
    <mergeCell ref="B36:D36"/>
    <mergeCell ref="B21:I21"/>
    <mergeCell ref="E133:F133"/>
    <mergeCell ref="E134:F134"/>
    <mergeCell ref="C127:D127"/>
    <mergeCell ref="C128:D128"/>
    <mergeCell ref="C129:D129"/>
    <mergeCell ref="C130:D130"/>
    <mergeCell ref="C131:D131"/>
    <mergeCell ref="B125:B126"/>
    <mergeCell ref="C125:D126"/>
    <mergeCell ref="E125:F126"/>
    <mergeCell ref="B157:E157"/>
    <mergeCell ref="B164:I164"/>
    <mergeCell ref="B167:I167"/>
    <mergeCell ref="B178:D178"/>
    <mergeCell ref="B159:D159"/>
    <mergeCell ref="B136:E136"/>
    <mergeCell ref="C138:H138"/>
    <mergeCell ref="B10:D10"/>
    <mergeCell ref="B13:D13"/>
    <mergeCell ref="B16:D16"/>
    <mergeCell ref="B17:C17"/>
    <mergeCell ref="B18:C18"/>
    <mergeCell ref="B19:C19"/>
    <mergeCell ref="B23:I23"/>
    <mergeCell ref="G125:H126"/>
    <mergeCell ref="C132:D132"/>
    <mergeCell ref="C133:D133"/>
    <mergeCell ref="C134:D134"/>
    <mergeCell ref="E127:F127"/>
    <mergeCell ref="E128:F128"/>
    <mergeCell ref="E129:F129"/>
    <mergeCell ref="E130:F130"/>
    <mergeCell ref="E131:F131"/>
    <mergeCell ref="E132:F132"/>
    <mergeCell ref="B207:E207"/>
    <mergeCell ref="C209:E210"/>
    <mergeCell ref="F209:H210"/>
    <mergeCell ref="B209:B210"/>
    <mergeCell ref="B184:E184"/>
    <mergeCell ref="B189:I189"/>
    <mergeCell ref="B192:I192"/>
    <mergeCell ref="B203:D203"/>
    <mergeCell ref="B205:C205"/>
    <mergeCell ref="C217:E217"/>
    <mergeCell ref="C218:E218"/>
    <mergeCell ref="F211:H211"/>
    <mergeCell ref="F212:H212"/>
    <mergeCell ref="F213:H213"/>
    <mergeCell ref="F214:H214"/>
    <mergeCell ref="F216:H216"/>
    <mergeCell ref="F217:H217"/>
    <mergeCell ref="F218:H218"/>
    <mergeCell ref="C215:E215"/>
    <mergeCell ref="F215:H215"/>
    <mergeCell ref="C211:E211"/>
    <mergeCell ref="C212:E212"/>
    <mergeCell ref="C213:E213"/>
    <mergeCell ref="C214:E214"/>
    <mergeCell ref="C216:E216"/>
    <mergeCell ref="B233:D233"/>
    <mergeCell ref="B245:E245"/>
    <mergeCell ref="B247:B248"/>
    <mergeCell ref="C248:D248"/>
    <mergeCell ref="B220:D220"/>
    <mergeCell ref="C222:F222"/>
    <mergeCell ref="G222:G223"/>
    <mergeCell ref="H222:H223"/>
    <mergeCell ref="I222:I223"/>
    <mergeCell ref="B222:B223"/>
    <mergeCell ref="E248:F248"/>
    <mergeCell ref="C247:F247"/>
    <mergeCell ref="G247:H248"/>
    <mergeCell ref="G249:H249"/>
    <mergeCell ref="G250:H250"/>
    <mergeCell ref="G251:H251"/>
    <mergeCell ref="G252:H252"/>
    <mergeCell ref="G253:H253"/>
    <mergeCell ref="G254:H254"/>
    <mergeCell ref="G255:H255"/>
    <mergeCell ref="G256:H256"/>
    <mergeCell ref="B258:D258"/>
    <mergeCell ref="C249:D249"/>
    <mergeCell ref="C250:D250"/>
    <mergeCell ref="C251:D251"/>
    <mergeCell ref="C252:D252"/>
    <mergeCell ref="C253:D253"/>
    <mergeCell ref="C254:D254"/>
    <mergeCell ref="C255:D255"/>
    <mergeCell ref="E249:F249"/>
    <mergeCell ref="E252:F252"/>
    <mergeCell ref="E253:F253"/>
    <mergeCell ref="E254:F254"/>
    <mergeCell ref="E250:F250"/>
    <mergeCell ref="E251:F251"/>
    <mergeCell ref="B271:D271"/>
    <mergeCell ref="B260:B261"/>
    <mergeCell ref="C260:F260"/>
    <mergeCell ref="G260:G261"/>
    <mergeCell ref="H260:H261"/>
    <mergeCell ref="I260:I261"/>
    <mergeCell ref="E255:F255"/>
    <mergeCell ref="E256:F256"/>
    <mergeCell ref="C256:D256"/>
  </mergeCells>
  <pageMargins left="0.39583333333333331" right="0.39583333333333331" top="0.39583333333333331" bottom="0.75" header="0.3" footer="0.3"/>
  <pageSetup paperSize="9" orientation="portrait" r:id="rId1"/>
  <headerFooter>
    <oddFooter>&amp;C&amp;P</oddFooter>
  </headerFooter>
  <ignoredErrors>
    <ignoredError sqref="C40:C55 D40:D55" calculatedColumn="1"/>
  </ignoredErrors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J426"/>
  <sheetViews>
    <sheetView view="pageLayout" zoomScaleNormal="100" workbookViewId="0">
      <selection activeCell="F6" sqref="F6"/>
    </sheetView>
  </sheetViews>
  <sheetFormatPr baseColWidth="10" defaultColWidth="11.42578125" defaultRowHeight="12.75"/>
  <cols>
    <col min="1" max="1" width="2.28515625" style="137" customWidth="1"/>
    <col min="2" max="2" width="13" style="137" customWidth="1"/>
    <col min="3" max="4" width="10.5703125" style="137" customWidth="1"/>
    <col min="5" max="5" width="10.7109375" style="137" customWidth="1"/>
    <col min="6" max="6" width="11.5703125" style="137" customWidth="1"/>
    <col min="7" max="7" width="11.28515625" style="137" customWidth="1"/>
    <col min="8" max="9" width="11.42578125" style="137"/>
    <col min="10" max="10" width="2.28515625" style="137" customWidth="1"/>
    <col min="11" max="16384" width="11.42578125" style="137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91" t="s">
        <v>284</v>
      </c>
      <c r="C2" s="291"/>
      <c r="D2" s="291"/>
      <c r="E2" s="291"/>
      <c r="F2" s="291"/>
      <c r="G2" s="291"/>
      <c r="H2" s="291"/>
      <c r="I2" s="291"/>
      <c r="J2" s="143"/>
    </row>
    <row r="3" spans="1:10">
      <c r="A3" s="141"/>
      <c r="B3" s="142"/>
      <c r="C3" s="142"/>
      <c r="D3" s="142"/>
      <c r="E3" s="142"/>
      <c r="F3" s="142"/>
      <c r="G3" s="142"/>
      <c r="H3" s="142"/>
      <c r="I3" s="142"/>
      <c r="J3" s="143"/>
    </row>
    <row r="4" spans="1:10">
      <c r="A4" s="141"/>
      <c r="B4" s="151" t="s">
        <v>216</v>
      </c>
      <c r="C4" s="292" t="str">
        <f>Indice!$D$4</f>
        <v>SUCRE</v>
      </c>
      <c r="D4" s="292"/>
      <c r="E4" s="142"/>
      <c r="F4" s="142"/>
      <c r="G4" s="142"/>
      <c r="H4" s="142"/>
      <c r="I4" s="142"/>
      <c r="J4" s="143"/>
    </row>
    <row r="5" spans="1:10">
      <c r="A5" s="141"/>
      <c r="B5" s="151" t="s">
        <v>215</v>
      </c>
      <c r="C5" s="292" t="str">
        <f>Indice!$D$5</f>
        <v>NECHI</v>
      </c>
      <c r="D5" s="292"/>
      <c r="E5" s="142"/>
      <c r="F5" s="142"/>
      <c r="G5" s="142"/>
      <c r="H5" s="142"/>
      <c r="I5" s="142"/>
      <c r="J5" s="143"/>
    </row>
    <row r="6" spans="1:10">
      <c r="A6" s="141"/>
      <c r="B6" s="142"/>
      <c r="C6" s="142"/>
      <c r="D6" s="142"/>
      <c r="E6" s="142"/>
      <c r="F6" s="142"/>
      <c r="G6" s="142"/>
      <c r="H6" s="142"/>
      <c r="I6" s="142"/>
      <c r="J6" s="143"/>
    </row>
    <row r="7" spans="1:10" ht="15">
      <c r="A7" s="141"/>
      <c r="B7" s="293" t="s">
        <v>293</v>
      </c>
      <c r="C7" s="293"/>
      <c r="D7" s="293"/>
      <c r="E7" s="293"/>
      <c r="F7" s="142"/>
      <c r="G7" s="142"/>
      <c r="H7" s="142"/>
      <c r="I7" s="142"/>
      <c r="J7" s="143"/>
    </row>
    <row r="8" spans="1:10">
      <c r="A8" s="141"/>
      <c r="B8" s="142"/>
      <c r="C8" s="142"/>
      <c r="D8" s="142"/>
      <c r="E8" s="142"/>
      <c r="F8" s="142"/>
      <c r="G8" s="142"/>
      <c r="H8" s="142"/>
      <c r="I8" s="142"/>
      <c r="J8" s="143"/>
    </row>
    <row r="9" spans="1:10">
      <c r="A9" s="141"/>
      <c r="B9" s="344" t="s">
        <v>217</v>
      </c>
      <c r="C9" s="351" t="s">
        <v>286</v>
      </c>
      <c r="D9" s="351" t="s">
        <v>285</v>
      </c>
      <c r="E9" s="352" t="s">
        <v>287</v>
      </c>
      <c r="F9" s="142"/>
      <c r="G9" s="142"/>
      <c r="H9" s="142"/>
      <c r="I9" s="142"/>
      <c r="J9" s="143"/>
    </row>
    <row r="10" spans="1:10">
      <c r="A10" s="141"/>
      <c r="B10" s="344"/>
      <c r="C10" s="351"/>
      <c r="D10" s="351"/>
      <c r="E10" s="352"/>
      <c r="F10" s="142"/>
      <c r="G10" s="142"/>
      <c r="H10" s="142"/>
      <c r="I10" s="142"/>
      <c r="J10" s="143"/>
    </row>
    <row r="11" spans="1:10">
      <c r="A11" s="141"/>
      <c r="B11" s="176">
        <v>2000</v>
      </c>
      <c r="C11" s="157">
        <f>VLOOKUP($C$5,Base,Info_General!$ZI$22,FALSE)</f>
        <v>0</v>
      </c>
      <c r="D11" s="157">
        <f>VLOOKUP($C$5,Base,Info_General!$ZV$22,FALSE)</f>
        <v>0</v>
      </c>
      <c r="E11" s="158">
        <f>VLOOKUP($C$5,Base,Info_General!$AAI$22,FALSE)</f>
        <v>0</v>
      </c>
      <c r="F11" s="142"/>
      <c r="G11" s="142"/>
      <c r="H11" s="142"/>
      <c r="I11" s="142"/>
      <c r="J11" s="143"/>
    </row>
    <row r="12" spans="1:10">
      <c r="A12" s="141"/>
      <c r="B12" s="179">
        <v>2001</v>
      </c>
      <c r="C12" s="168">
        <f>VLOOKUP($C$5,Base,Info_General!$ZJ$22,FALSE)</f>
        <v>3946.97998046875</v>
      </c>
      <c r="D12" s="168">
        <f>VLOOKUP($C$5,Base,Info_General!$ZW$22,FALSE)</f>
        <v>551.260009765625</v>
      </c>
      <c r="E12" s="169">
        <f>VLOOKUP($C$5,Base,Info_General!$AAJ$22,FALSE)</f>
        <v>3395.719970703125</v>
      </c>
      <c r="F12" s="142"/>
      <c r="G12" s="142"/>
      <c r="H12" s="142"/>
      <c r="I12" s="142"/>
      <c r="J12" s="143"/>
    </row>
    <row r="13" spans="1:10">
      <c r="A13" s="141"/>
      <c r="B13" s="176">
        <v>2002</v>
      </c>
      <c r="C13" s="157">
        <f>VLOOKUP($C$5,Base,Info_General!$ZK$22,FALSE)</f>
        <v>0</v>
      </c>
      <c r="D13" s="157">
        <f>VLOOKUP($C$5,Base,Info_General!$ZX$22,FALSE)</f>
        <v>0</v>
      </c>
      <c r="E13" s="158">
        <f>VLOOKUP($C$5,Base,Info_General!$AAK$22,FALSE)</f>
        <v>0</v>
      </c>
      <c r="F13" s="142"/>
      <c r="G13" s="142"/>
      <c r="H13" s="142"/>
      <c r="I13" s="142"/>
      <c r="J13" s="143"/>
    </row>
    <row r="14" spans="1:10">
      <c r="A14" s="141"/>
      <c r="B14" s="179">
        <v>2003</v>
      </c>
      <c r="C14" s="168">
        <f>VLOOKUP($C$5,Base,Info_General!$ZL$22,FALSE)</f>
        <v>4991.490234375</v>
      </c>
      <c r="D14" s="168">
        <f>VLOOKUP($C$5,Base,Info_General!$ZY$22,FALSE)</f>
        <v>888.17999267578125</v>
      </c>
      <c r="E14" s="169">
        <f>VLOOKUP($C$5,Base,Info_General!$AAL$22,FALSE)</f>
        <v>4103.31005859375</v>
      </c>
      <c r="F14" s="142"/>
      <c r="G14" s="142"/>
      <c r="H14" s="142"/>
      <c r="I14" s="142"/>
      <c r="J14" s="143"/>
    </row>
    <row r="15" spans="1:10">
      <c r="A15" s="141"/>
      <c r="B15" s="176">
        <v>2004</v>
      </c>
      <c r="C15" s="157">
        <f>VLOOKUP($C$5,Base,Info_General!$ZM$22,FALSE)</f>
        <v>5968.580078125</v>
      </c>
      <c r="D15" s="157">
        <f>VLOOKUP($C$5,Base,Info_General!$ZZ$22,FALSE)</f>
        <v>2808.510009765625</v>
      </c>
      <c r="E15" s="158">
        <f>VLOOKUP($C$5,Base,Info_General!$AAM$22,FALSE)</f>
        <v>3160.070068359375</v>
      </c>
      <c r="F15" s="142"/>
      <c r="G15" s="142"/>
      <c r="H15" s="142"/>
      <c r="I15" s="142"/>
      <c r="J15" s="143"/>
    </row>
    <row r="16" spans="1:10">
      <c r="A16" s="141"/>
      <c r="B16" s="179">
        <v>2005</v>
      </c>
      <c r="C16" s="168">
        <f>VLOOKUP($C$5,Base,Info_General!$ZN$22,FALSE)</f>
        <v>4043.840087890625</v>
      </c>
      <c r="D16" s="168">
        <f>VLOOKUP($C$5,Base,Info_General!$AAA$22,FALSE)</f>
        <v>1554.9300537109375</v>
      </c>
      <c r="E16" s="169">
        <f>VLOOKUP($C$5,Base,Info_General!$AAN$22,FALSE)</f>
        <v>2488.909912109375</v>
      </c>
      <c r="F16" s="142"/>
      <c r="G16" s="142"/>
      <c r="H16" s="142"/>
      <c r="I16" s="142"/>
      <c r="J16" s="143"/>
    </row>
    <row r="17" spans="1:10">
      <c r="A17" s="141"/>
      <c r="B17" s="176">
        <v>2006</v>
      </c>
      <c r="C17" s="157">
        <f>VLOOKUP($C$5,Base,Info_General!$ZO$22,FALSE)</f>
        <v>8297.330078125</v>
      </c>
      <c r="D17" s="157">
        <f>VLOOKUP($C$5,Base,Info_General!$AAB$22,FALSE)</f>
        <v>2551.929931640625</v>
      </c>
      <c r="E17" s="158">
        <f>VLOOKUP($C$5,Base,Info_General!$AAO$22,FALSE)</f>
        <v>5745.39990234375</v>
      </c>
      <c r="F17" s="142"/>
      <c r="G17" s="142"/>
      <c r="H17" s="142"/>
      <c r="I17" s="142"/>
      <c r="J17" s="143"/>
    </row>
    <row r="18" spans="1:10">
      <c r="A18" s="141"/>
      <c r="B18" s="179">
        <v>2007</v>
      </c>
      <c r="C18" s="168">
        <f>VLOOKUP($C$5,Base,Info_General!$ZP$22,FALSE)</f>
        <v>10046.5595703125</v>
      </c>
      <c r="D18" s="168">
        <f>VLOOKUP($C$5,Base,Info_General!$AAC$22,FALSE)</f>
        <v>1975.010009765625</v>
      </c>
      <c r="E18" s="169">
        <f>VLOOKUP($C$5,Base,Info_General!$AAP$22,FALSE)</f>
        <v>8071.5498046875</v>
      </c>
      <c r="F18" s="142"/>
      <c r="G18" s="142"/>
      <c r="H18" s="142"/>
      <c r="I18" s="142"/>
      <c r="J18" s="143"/>
    </row>
    <row r="19" spans="1:10">
      <c r="A19" s="141"/>
      <c r="B19" s="176">
        <v>2008</v>
      </c>
      <c r="C19" s="157">
        <f>VLOOKUP($C$5,Base,Info_General!$ZQ$22,FALSE)</f>
        <v>12545.3203125</v>
      </c>
      <c r="D19" s="157">
        <f>VLOOKUP($C$5,Base,Info_General!$AAD$22,FALSE)</f>
        <v>3221.85009765625</v>
      </c>
      <c r="E19" s="158">
        <f>VLOOKUP($C$5,Base,Info_General!$AAQ$22,FALSE)</f>
        <v>9323.4697265625</v>
      </c>
      <c r="F19" s="142"/>
      <c r="G19" s="142"/>
      <c r="H19" s="142"/>
      <c r="I19" s="142"/>
      <c r="J19" s="143"/>
    </row>
    <row r="20" spans="1:10">
      <c r="A20" s="141"/>
      <c r="B20" s="179">
        <v>2009</v>
      </c>
      <c r="C20" s="168">
        <f>VLOOKUP($C$5,Base,Info_General!$ZR$22,FALSE)</f>
        <v>18499.869140625</v>
      </c>
      <c r="D20" s="168">
        <f>VLOOKUP($C$5,Base,Info_General!$AAE$22,FALSE)</f>
        <v>3979.949951171875</v>
      </c>
      <c r="E20" s="169">
        <f>VLOOKUP($C$5,Base,Info_General!$AAR$22,FALSE)</f>
        <v>14519.919921875</v>
      </c>
      <c r="F20" s="142"/>
      <c r="G20" s="142"/>
      <c r="H20" s="142"/>
      <c r="I20" s="142"/>
      <c r="J20" s="143"/>
    </row>
    <row r="21" spans="1:10">
      <c r="A21" s="141"/>
      <c r="B21" s="176">
        <v>2010</v>
      </c>
      <c r="C21" s="157">
        <f>VLOOKUP($C$5,Base,Info_General!$ZS$22,FALSE)</f>
        <v>19168.16015625</v>
      </c>
      <c r="D21" s="157">
        <f>VLOOKUP($C$5,Base,Info_General!$AAF$22,FALSE)</f>
        <v>3892.56005859375</v>
      </c>
      <c r="E21" s="158">
        <f>VLOOKUP($C$5,Base,Info_General!$AAS$22,FALSE)</f>
        <v>15275.599609375</v>
      </c>
      <c r="F21" s="142"/>
      <c r="G21" s="142"/>
      <c r="H21" s="142"/>
      <c r="I21" s="142"/>
      <c r="J21" s="143"/>
    </row>
    <row r="22" spans="1:10">
      <c r="A22" s="141"/>
      <c r="B22" s="179">
        <v>2011</v>
      </c>
      <c r="C22" s="168">
        <f>VLOOKUP($C$5,Base,Info_General!$ZT$22,FALSE)</f>
        <v>21449.33984375</v>
      </c>
      <c r="D22" s="168">
        <f>VLOOKUP($C$5,Base,Info_General!$AAG$22,FALSE)</f>
        <v>4109.22998046875</v>
      </c>
      <c r="E22" s="169">
        <f>VLOOKUP($C$5,Base,Info_General!$AAT$22,FALSE)</f>
        <v>17340.119140625</v>
      </c>
      <c r="F22" s="142"/>
      <c r="G22" s="142"/>
      <c r="H22" s="142"/>
      <c r="I22" s="142"/>
      <c r="J22" s="143"/>
    </row>
    <row r="23" spans="1:10">
      <c r="A23" s="141"/>
      <c r="B23" s="142"/>
      <c r="C23" s="142"/>
      <c r="D23" s="142"/>
      <c r="E23" s="142"/>
      <c r="F23" s="142"/>
      <c r="G23" s="142"/>
      <c r="H23" s="142"/>
      <c r="I23" s="142"/>
      <c r="J23" s="143"/>
    </row>
    <row r="24" spans="1:10">
      <c r="A24" s="141"/>
      <c r="B24" s="296" t="str">
        <f>CONCATENATE("Fuente: ",Info_General!$ZI$18)</f>
        <v>Fuente: DNP-DDTS- SICEP</v>
      </c>
      <c r="C24" s="296"/>
      <c r="D24" s="296"/>
      <c r="E24" s="296"/>
      <c r="F24" s="142"/>
      <c r="G24" s="142"/>
      <c r="H24" s="142"/>
      <c r="I24" s="142"/>
      <c r="J24" s="143"/>
    </row>
    <row r="25" spans="1:10">
      <c r="A25" s="141"/>
      <c r="B25" s="142"/>
      <c r="C25" s="142"/>
      <c r="D25" s="142"/>
      <c r="E25" s="142"/>
      <c r="F25" s="142"/>
      <c r="G25" s="142"/>
      <c r="H25" s="142"/>
      <c r="I25" s="142"/>
      <c r="J25" s="143"/>
    </row>
    <row r="26" spans="1:10">
      <c r="A26" s="141"/>
      <c r="B26" s="142"/>
      <c r="C26" s="142"/>
      <c r="D26" s="142"/>
      <c r="E26" s="142"/>
      <c r="F26" s="142"/>
      <c r="G26" s="142"/>
      <c r="H26" s="142"/>
      <c r="I26" s="142"/>
      <c r="J26" s="143"/>
    </row>
    <row r="27" spans="1:10">
      <c r="A27" s="141"/>
      <c r="B27" s="142"/>
      <c r="C27" s="142"/>
      <c r="D27" s="142"/>
      <c r="E27" s="142"/>
      <c r="F27" s="142"/>
      <c r="G27" s="142"/>
      <c r="H27" s="142"/>
      <c r="I27" s="142"/>
      <c r="J27" s="143"/>
    </row>
    <row r="28" spans="1:10">
      <c r="A28" s="141"/>
      <c r="B28" s="307" t="s">
        <v>294</v>
      </c>
      <c r="C28" s="307"/>
      <c r="D28" s="307"/>
      <c r="E28" s="307"/>
      <c r="F28" s="142"/>
      <c r="G28" s="142"/>
      <c r="H28" s="142"/>
      <c r="I28" s="142"/>
      <c r="J28" s="143"/>
    </row>
    <row r="29" spans="1:10">
      <c r="A29" s="141"/>
      <c r="B29" s="142"/>
      <c r="C29" s="142"/>
      <c r="D29" s="142"/>
      <c r="E29" s="142"/>
      <c r="F29" s="142"/>
      <c r="G29" s="142"/>
      <c r="H29" s="142"/>
      <c r="I29" s="142"/>
      <c r="J29" s="143"/>
    </row>
    <row r="30" spans="1:10">
      <c r="A30" s="141"/>
      <c r="B30" s="344" t="s">
        <v>217</v>
      </c>
      <c r="C30" s="346" t="s">
        <v>72</v>
      </c>
      <c r="D30" s="349" t="s">
        <v>289</v>
      </c>
      <c r="E30" s="310" t="s">
        <v>290</v>
      </c>
      <c r="F30" s="311" t="s">
        <v>291</v>
      </c>
      <c r="G30" s="346" t="s">
        <v>292</v>
      </c>
      <c r="H30" s="348" t="s">
        <v>288</v>
      </c>
      <c r="I30" s="348" t="s">
        <v>76</v>
      </c>
      <c r="J30" s="143"/>
    </row>
    <row r="31" spans="1:10">
      <c r="A31" s="141"/>
      <c r="B31" s="350"/>
      <c r="C31" s="347"/>
      <c r="D31" s="349"/>
      <c r="E31" s="310"/>
      <c r="F31" s="311"/>
      <c r="G31" s="347"/>
      <c r="H31" s="346"/>
      <c r="I31" s="346"/>
      <c r="J31" s="143"/>
    </row>
    <row r="32" spans="1:10">
      <c r="A32" s="141"/>
      <c r="B32" s="176">
        <v>2000</v>
      </c>
      <c r="C32" s="157">
        <f>VLOOKUP($C$5,Base,Info_General!$AAV$22,FALSE)</f>
        <v>0</v>
      </c>
      <c r="D32" s="157">
        <f>VLOOKUP($C$5,Base,Info_General!ABI$22,FALSE)</f>
        <v>0</v>
      </c>
      <c r="E32" s="157">
        <f>VLOOKUP($C$5,Base,Info_General!ABV$22,FALSE)</f>
        <v>0</v>
      </c>
      <c r="F32" s="157">
        <f>VLOOKUP($C$5,Base,Info_General!ACI$22,FALSE)</f>
        <v>0</v>
      </c>
      <c r="G32" s="157">
        <f>VLOOKUP($C$5,Base,Info_General!ACV$22,FALSE)</f>
        <v>0</v>
      </c>
      <c r="H32" s="157">
        <f>VLOOKUP($C$5,Base,Info_General!ADV$22,FALSE)</f>
        <v>0</v>
      </c>
      <c r="I32" s="158">
        <f>VLOOKUP($C$5,Base,Info_General!AEI$22,FALSE)</f>
        <v>0</v>
      </c>
      <c r="J32" s="143"/>
    </row>
    <row r="33" spans="1:10" ht="12.75" customHeight="1">
      <c r="A33" s="141"/>
      <c r="B33" s="177">
        <v>2001</v>
      </c>
      <c r="C33" s="155">
        <f>VLOOKUP($C$5,Base,Info_General!$AAW$22,FALSE)</f>
        <v>210.5</v>
      </c>
      <c r="D33" s="155">
        <f>VLOOKUP($C$5,Base,Info_General!ABJ$22,FALSE)</f>
        <v>33.380001068115234</v>
      </c>
      <c r="E33" s="155">
        <f>VLOOKUP($C$5,Base,Info_General!ABW$22,FALSE)</f>
        <v>30.212</v>
      </c>
      <c r="F33" s="155">
        <f>VLOOKUP($C$5,Base,Info_General!ACJ$22,FALSE)</f>
        <v>136.06299999999999</v>
      </c>
      <c r="G33" s="155">
        <f>VLOOKUP($C$5,Base,Info_General!ACW$22,FALSE)</f>
        <v>10.844000000000023</v>
      </c>
      <c r="H33" s="155">
        <f>VLOOKUP($C$5,Base,Info_General!ADW$22,FALSE)</f>
        <v>330.95001220703125</v>
      </c>
      <c r="I33" s="156">
        <f>VLOOKUP($C$5,Base,Info_General!AEJ$22,FALSE)</f>
        <v>0</v>
      </c>
      <c r="J33" s="143"/>
    </row>
    <row r="34" spans="1:10">
      <c r="A34" s="141"/>
      <c r="B34" s="176">
        <v>2002</v>
      </c>
      <c r="C34" s="157">
        <f>VLOOKUP($C$5,Base,Info_General!$AAX$22,FALSE)</f>
        <v>0</v>
      </c>
      <c r="D34" s="157">
        <f>VLOOKUP($C$5,Base,Info_General!ABK$22,FALSE)</f>
        <v>0</v>
      </c>
      <c r="E34" s="157">
        <f>VLOOKUP($C$5,Base,Info_General!ABX$22,FALSE)</f>
        <v>0</v>
      </c>
      <c r="F34" s="157">
        <f>VLOOKUP($C$5,Base,Info_General!ACK$22,FALSE)</f>
        <v>0</v>
      </c>
      <c r="G34" s="157">
        <f>VLOOKUP($C$5,Base,Info_General!ACX$22,FALSE)</f>
        <v>0</v>
      </c>
      <c r="H34" s="157">
        <f>VLOOKUP($C$5,Base,Info_General!ADX$22,FALSE)</f>
        <v>0</v>
      </c>
      <c r="I34" s="158">
        <f>VLOOKUP($C$5,Base,Info_General!AEK$22,FALSE)</f>
        <v>0</v>
      </c>
      <c r="J34" s="143"/>
    </row>
    <row r="35" spans="1:10">
      <c r="A35" s="141"/>
      <c r="B35" s="177">
        <v>2003</v>
      </c>
      <c r="C35" s="155">
        <f>VLOOKUP($C$5,Base,Info_General!$AAY$22,FALSE)</f>
        <v>463.94000244140625</v>
      </c>
      <c r="D35" s="155">
        <f>VLOOKUP($C$5,Base,Info_General!ABL$22,FALSE)</f>
        <v>20.200000762939453</v>
      </c>
      <c r="E35" s="155">
        <f>VLOOKUP($C$5,Base,Info_General!ABY$22,FALSE)</f>
        <v>16.713000000000001</v>
      </c>
      <c r="F35" s="155">
        <f>VLOOKUP($C$5,Base,Info_General!ACL$22,FALSE)</f>
        <v>425.03300000000002</v>
      </c>
      <c r="G35" s="155">
        <f>VLOOKUP($C$5,Base,Info_General!ACY$22,FALSE)</f>
        <v>1.9990999999999985</v>
      </c>
      <c r="H35" s="155">
        <f>VLOOKUP($C$5,Base,Info_General!ADY$22,FALSE)</f>
        <v>322.42001342773437</v>
      </c>
      <c r="I35" s="156">
        <f>VLOOKUP($C$5,Base,Info_General!AEL$22,FALSE)</f>
        <v>0</v>
      </c>
      <c r="J35" s="143"/>
    </row>
    <row r="36" spans="1:10">
      <c r="A36" s="141"/>
      <c r="B36" s="176">
        <v>2004</v>
      </c>
      <c r="C36" s="157">
        <f>VLOOKUP($C$5,Base,Info_General!$AAZ$22,FALSE)</f>
        <v>952.9000244140625</v>
      </c>
      <c r="D36" s="157">
        <f>VLOOKUP($C$5,Base,Info_General!ABM$22,FALSE)</f>
        <v>25.450000762939453</v>
      </c>
      <c r="E36" s="157">
        <f>VLOOKUP($C$5,Base,Info_General!ABZ$22,FALSE)</f>
        <v>42.113999999999997</v>
      </c>
      <c r="F36" s="157">
        <f>VLOOKUP($C$5,Base,Info_General!ACM$22,FALSE)</f>
        <v>856.572</v>
      </c>
      <c r="G36" s="157">
        <f>VLOOKUP($C$5,Base,Info_General!ACZ$22,FALSE)</f>
        <v>28.759000000000015</v>
      </c>
      <c r="H36" s="157">
        <f>VLOOKUP($C$5,Base,Info_General!ADZ$22,FALSE)</f>
        <v>351.69000244140625</v>
      </c>
      <c r="I36" s="158">
        <f>VLOOKUP($C$5,Base,Info_General!AEM$22,FALSE)</f>
        <v>102.18000030517578</v>
      </c>
      <c r="J36" s="143"/>
    </row>
    <row r="37" spans="1:10">
      <c r="A37" s="141"/>
      <c r="B37" s="177">
        <v>2005</v>
      </c>
      <c r="C37" s="155">
        <f>VLOOKUP($C$5,Base,Info_General!$ABA$22,FALSE)</f>
        <v>967.25</v>
      </c>
      <c r="D37" s="155">
        <f>VLOOKUP($C$5,Base,Info_General!ABN$22,FALSE)</f>
        <v>17.780000686645508</v>
      </c>
      <c r="E37" s="155">
        <f>VLOOKUP($C$5,Base,Info_General!ACA$22,FALSE)</f>
        <v>24.184999999999999</v>
      </c>
      <c r="F37" s="155">
        <f>VLOOKUP($C$5,Base,Info_General!ACN$22,FALSE)</f>
        <v>909.94</v>
      </c>
      <c r="G37" s="155">
        <f>VLOOKUP($C$5,Base,Info_General!ADA$22,FALSE)</f>
        <v>15.344999999999912</v>
      </c>
      <c r="H37" s="155">
        <f>VLOOKUP($C$5,Base,Info_General!AEA$22,FALSE)</f>
        <v>374.510009765625</v>
      </c>
      <c r="I37" s="156">
        <f>VLOOKUP($C$5,Base,Info_General!AEN$22,FALSE)</f>
        <v>0</v>
      </c>
      <c r="J37" s="143"/>
    </row>
    <row r="38" spans="1:10">
      <c r="A38" s="141"/>
      <c r="B38" s="176">
        <v>2006</v>
      </c>
      <c r="C38" s="157">
        <f>VLOOKUP($C$5,Base,Info_General!$ABB$22,FALSE)</f>
        <v>1758.260009765625</v>
      </c>
      <c r="D38" s="157">
        <f>VLOOKUP($C$5,Base,Info_General!ABO$22,FALSE)</f>
        <v>82.949996948242188</v>
      </c>
      <c r="E38" s="157">
        <f>VLOOKUP($C$5,Base,Info_General!ACB$22,FALSE)</f>
        <v>87.516000000000005</v>
      </c>
      <c r="F38" s="157">
        <f>VLOOKUP($C$5,Base,Info_General!ACO$22,FALSE)</f>
        <v>1488.146</v>
      </c>
      <c r="G38" s="157">
        <f>VLOOKUP($C$5,Base,Info_General!ADB$22,FALSE)</f>
        <v>99.655000000000001</v>
      </c>
      <c r="H38" s="157">
        <f>VLOOKUP($C$5,Base,Info_General!AEB$22,FALSE)</f>
        <v>747.21002197265625</v>
      </c>
      <c r="I38" s="158">
        <f>VLOOKUP($C$5,Base,Info_General!AEO$22,FALSE)</f>
        <v>0</v>
      </c>
      <c r="J38" s="143"/>
    </row>
    <row r="39" spans="1:10">
      <c r="A39" s="141"/>
      <c r="B39" s="177">
        <v>2007</v>
      </c>
      <c r="C39" s="155">
        <f>VLOOKUP($C$5,Base,Info_General!$ABC$22,FALSE)</f>
        <v>1127.300048828125</v>
      </c>
      <c r="D39" s="155">
        <f>VLOOKUP($C$5,Base,Info_General!ABP$22,FALSE)</f>
        <v>111.5</v>
      </c>
      <c r="E39" s="155">
        <f>VLOOKUP($C$5,Base,Info_General!ACC$22,FALSE)</f>
        <v>136.97399999999999</v>
      </c>
      <c r="F39" s="155">
        <f>VLOOKUP($C$5,Base,Info_General!ACP$22,FALSE)</f>
        <v>761.19600000000003</v>
      </c>
      <c r="G39" s="155">
        <f>VLOOKUP($C$5,Base,Info_General!ADC$22,FALSE)</f>
        <v>117.62400000000002</v>
      </c>
      <c r="H39" s="155">
        <f>VLOOKUP($C$5,Base,Info_General!AEC$22,FALSE)</f>
        <v>764.6300048828125</v>
      </c>
      <c r="I39" s="156">
        <f>VLOOKUP($C$5,Base,Info_General!AEP$22,FALSE)</f>
        <v>0</v>
      </c>
      <c r="J39" s="143"/>
    </row>
    <row r="40" spans="1:10">
      <c r="A40" s="141"/>
      <c r="B40" s="176">
        <v>2008</v>
      </c>
      <c r="C40" s="157">
        <f>VLOOKUP($C$5,Base,Info_General!$ABD$22,FALSE)</f>
        <v>1147.72998046875</v>
      </c>
      <c r="D40" s="157">
        <f>VLOOKUP($C$5,Base,Info_General!ABQ$22,FALSE)</f>
        <v>131.19999694824219</v>
      </c>
      <c r="E40" s="157">
        <f>VLOOKUP($C$5,Base,Info_General!ACD$22,FALSE)</f>
        <v>219.64500000000001</v>
      </c>
      <c r="F40" s="157">
        <f>VLOOKUP($C$5,Base,Info_General!ACQ$22,FALSE)</f>
        <v>631.32100000000003</v>
      </c>
      <c r="G40" s="157">
        <f>VLOOKUP($C$5,Base,Info_General!ADD$22,FALSE)</f>
        <v>165.56100000000001</v>
      </c>
      <c r="H40" s="157">
        <f>VLOOKUP($C$5,Base,Info_General!AED$22,FALSE)</f>
        <v>1938.8399658203125</v>
      </c>
      <c r="I40" s="158">
        <f>VLOOKUP($C$5,Base,Info_General!AEQ$22,FALSE)</f>
        <v>9.8299999237060547</v>
      </c>
      <c r="J40" s="143"/>
    </row>
    <row r="41" spans="1:10">
      <c r="A41" s="141"/>
      <c r="B41" s="177">
        <v>2009</v>
      </c>
      <c r="C41" s="155">
        <f>VLOOKUP($C$5,Base,Info_General!$ABE$22,FALSE)</f>
        <v>1578.2900390625</v>
      </c>
      <c r="D41" s="155">
        <f>VLOOKUP($C$5,Base,Info_General!ABR$22,FALSE)</f>
        <v>191.77999877929687</v>
      </c>
      <c r="E41" s="155">
        <f>VLOOKUP($C$5,Base,Info_General!ACE$22,FALSE)</f>
        <v>252.434</v>
      </c>
      <c r="F41" s="155">
        <f>VLOOKUP($C$5,Base,Info_General!ACR$22,FALSE)</f>
        <v>649.34699999999998</v>
      </c>
      <c r="G41" s="155">
        <f>VLOOKUP($C$5,Base,Info_General!ADE$22,FALSE)</f>
        <v>484.72500000000002</v>
      </c>
      <c r="H41" s="155">
        <f>VLOOKUP($C$5,Base,Info_General!AEE$22,FALSE)</f>
        <v>2270.739990234375</v>
      </c>
      <c r="I41" s="156">
        <f>VLOOKUP($C$5,Base,Info_General!AER$22,FALSE)</f>
        <v>10.590000152587891</v>
      </c>
      <c r="J41" s="143"/>
    </row>
    <row r="42" spans="1:10">
      <c r="A42" s="141"/>
      <c r="B42" s="176">
        <v>2010</v>
      </c>
      <c r="C42" s="157">
        <f>VLOOKUP($C$5,Base,Info_General!$ABF$22,FALSE)</f>
        <v>1190.050048828125</v>
      </c>
      <c r="D42" s="157">
        <f>VLOOKUP($C$5,Base,Info_General!ABS$22,FALSE)</f>
        <v>115.80999755859375</v>
      </c>
      <c r="E42" s="157">
        <f>VLOOKUP($C$5,Base,Info_General!ACF$22,FALSE)</f>
        <v>281.15600000000001</v>
      </c>
      <c r="F42" s="157">
        <f>VLOOKUP($C$5,Base,Info_General!ACS$22,FALSE)</f>
        <v>563.86800000000005</v>
      </c>
      <c r="G42" s="157">
        <f>VLOOKUP($C$5,Base,Info_General!ADF$22,FALSE)</f>
        <v>229.214</v>
      </c>
      <c r="H42" s="157">
        <f>VLOOKUP($C$5,Base,Info_General!AEF$22,FALSE)</f>
        <v>2361.60009765625</v>
      </c>
      <c r="I42" s="158">
        <f>VLOOKUP($C$5,Base,Info_General!AES$22,FALSE)</f>
        <v>0</v>
      </c>
      <c r="J42" s="143"/>
    </row>
    <row r="43" spans="1:10">
      <c r="A43" s="141"/>
      <c r="B43" s="177">
        <v>2011</v>
      </c>
      <c r="C43" s="155">
        <f>VLOOKUP($C$5,Base,Info_General!$ABG$22,FALSE)</f>
        <v>1332.43994140625</v>
      </c>
      <c r="D43" s="155">
        <f>VLOOKUP($C$5,Base,Info_General!ABT$22,FALSE)</f>
        <v>88.160003662109375</v>
      </c>
      <c r="E43" s="155">
        <f>VLOOKUP($C$5,Base,Info_General!ACG$22,FALSE)</f>
        <v>230.71799999999999</v>
      </c>
      <c r="F43" s="155">
        <f>VLOOKUP($C$5,Base,Info_General!ACT$22,FALSE)</f>
        <v>711.63199999999995</v>
      </c>
      <c r="G43" s="155">
        <f>VLOOKUP($C$5,Base,Info_General!ADG$22,FALSE)</f>
        <v>301.93299999999999</v>
      </c>
      <c r="H43" s="155">
        <f>VLOOKUP($C$5,Base,Info_General!AEG$22,FALSE)</f>
        <v>2313.639892578125</v>
      </c>
      <c r="I43" s="156">
        <f>VLOOKUP($C$5,Base,Info_General!AET$22,FALSE)</f>
        <v>0</v>
      </c>
      <c r="J43" s="143"/>
    </row>
    <row r="44" spans="1:10">
      <c r="A44" s="141"/>
      <c r="B44" s="142"/>
      <c r="C44" s="142"/>
      <c r="D44" s="142"/>
      <c r="E44" s="142"/>
      <c r="F44" s="142"/>
      <c r="G44" s="142"/>
      <c r="H44" s="142"/>
      <c r="I44" s="142"/>
      <c r="J44" s="143"/>
    </row>
    <row r="45" spans="1:10">
      <c r="A45" s="141"/>
      <c r="B45" s="321" t="s">
        <v>298</v>
      </c>
      <c r="C45" s="321"/>
      <c r="D45" s="321"/>
      <c r="E45" s="321"/>
      <c r="F45" s="321"/>
      <c r="G45" s="321"/>
      <c r="H45" s="321"/>
      <c r="I45" s="321"/>
      <c r="J45" s="143"/>
    </row>
    <row r="46" spans="1:10">
      <c r="A46" s="141"/>
      <c r="B46" s="142"/>
      <c r="C46" s="142"/>
      <c r="D46" s="142"/>
      <c r="E46" s="142"/>
      <c r="F46" s="142"/>
      <c r="G46" s="142"/>
      <c r="H46" s="142"/>
      <c r="I46" s="142"/>
      <c r="J46" s="143"/>
    </row>
    <row r="47" spans="1:10">
      <c r="A47" s="141"/>
      <c r="B47" s="142"/>
      <c r="C47" s="142"/>
      <c r="D47" s="142"/>
      <c r="E47" s="142"/>
      <c r="F47" s="142"/>
      <c r="G47" s="142"/>
      <c r="H47" s="142"/>
      <c r="I47" s="142"/>
      <c r="J47" s="143"/>
    </row>
    <row r="48" spans="1:10">
      <c r="A48" s="141"/>
      <c r="B48" s="142"/>
      <c r="C48" s="142"/>
      <c r="D48" s="142"/>
      <c r="E48" s="142"/>
      <c r="F48" s="142"/>
      <c r="G48" s="142"/>
      <c r="H48" s="142"/>
      <c r="I48" s="142"/>
      <c r="J48" s="143"/>
    </row>
    <row r="49" spans="1:10">
      <c r="A49" s="141"/>
      <c r="B49" s="142"/>
      <c r="C49" s="142"/>
      <c r="D49" s="142"/>
      <c r="E49" s="142"/>
      <c r="F49" s="142"/>
      <c r="G49" s="142"/>
      <c r="H49" s="142"/>
      <c r="I49" s="142"/>
      <c r="J49" s="143"/>
    </row>
    <row r="50" spans="1:10">
      <c r="A50" s="141"/>
      <c r="B50" s="142"/>
      <c r="C50" s="142"/>
      <c r="D50" s="142"/>
      <c r="E50" s="142"/>
      <c r="F50" s="142"/>
      <c r="G50" s="142"/>
      <c r="H50" s="142"/>
      <c r="I50" s="142"/>
      <c r="J50" s="143"/>
    </row>
    <row r="51" spans="1:10">
      <c r="A51" s="141"/>
      <c r="B51" s="142"/>
      <c r="C51" s="142"/>
      <c r="D51" s="142"/>
      <c r="E51" s="142"/>
      <c r="F51" s="142"/>
      <c r="G51" s="142"/>
      <c r="H51" s="142"/>
      <c r="I51" s="142"/>
      <c r="J51" s="143"/>
    </row>
    <row r="52" spans="1:10">
      <c r="A52" s="141"/>
      <c r="B52" s="142"/>
      <c r="C52" s="142"/>
      <c r="D52" s="142"/>
      <c r="E52" s="142"/>
      <c r="F52" s="142"/>
      <c r="G52" s="142"/>
      <c r="H52" s="142"/>
      <c r="I52" s="142"/>
      <c r="J52" s="143"/>
    </row>
    <row r="53" spans="1:10">
      <c r="A53" s="141"/>
      <c r="B53" s="142"/>
      <c r="C53" s="142"/>
      <c r="D53" s="142"/>
      <c r="E53" s="142"/>
      <c r="F53" s="142"/>
      <c r="G53" s="142"/>
      <c r="H53" s="142"/>
      <c r="I53" s="142"/>
      <c r="J53" s="143"/>
    </row>
    <row r="54" spans="1:10">
      <c r="A54" s="141"/>
      <c r="B54" s="142"/>
      <c r="C54" s="142"/>
      <c r="D54" s="142"/>
      <c r="E54" s="142"/>
      <c r="F54" s="142"/>
      <c r="G54" s="142"/>
      <c r="H54" s="142"/>
      <c r="I54" s="142"/>
      <c r="J54" s="143"/>
    </row>
    <row r="55" spans="1:10">
      <c r="A55" s="141"/>
      <c r="B55" s="142"/>
      <c r="C55" s="142"/>
      <c r="D55" s="142"/>
      <c r="E55" s="142"/>
      <c r="F55" s="142"/>
      <c r="G55" s="142"/>
      <c r="H55" s="142"/>
      <c r="I55" s="142"/>
      <c r="J55" s="143"/>
    </row>
    <row r="56" spans="1:10">
      <c r="A56" s="141"/>
      <c r="B56" s="142"/>
      <c r="C56" s="142"/>
      <c r="D56" s="142"/>
      <c r="E56" s="142"/>
      <c r="F56" s="142"/>
      <c r="G56" s="142"/>
      <c r="H56" s="142"/>
      <c r="I56" s="142"/>
      <c r="J56" s="143"/>
    </row>
    <row r="57" spans="1:10">
      <c r="A57" s="141"/>
      <c r="B57" s="142"/>
      <c r="C57" s="142"/>
      <c r="D57" s="142"/>
      <c r="E57" s="142"/>
      <c r="F57" s="142"/>
      <c r="G57" s="142"/>
      <c r="H57" s="142"/>
      <c r="I57" s="142"/>
      <c r="J57" s="143"/>
    </row>
    <row r="58" spans="1:10">
      <c r="A58" s="141"/>
      <c r="B58" s="142"/>
      <c r="C58" s="142"/>
      <c r="D58" s="142"/>
      <c r="E58" s="142"/>
      <c r="F58" s="142"/>
      <c r="G58" s="142"/>
      <c r="H58" s="142"/>
      <c r="I58" s="142"/>
      <c r="J58" s="143"/>
    </row>
    <row r="59" spans="1:10">
      <c r="A59" s="141"/>
      <c r="B59" s="142"/>
      <c r="C59" s="142"/>
      <c r="D59" s="142"/>
      <c r="E59" s="142"/>
      <c r="F59" s="142"/>
      <c r="G59" s="142"/>
      <c r="H59" s="142"/>
      <c r="I59" s="142"/>
      <c r="J59" s="143"/>
    </row>
    <row r="60" spans="1:10">
      <c r="A60" s="141"/>
      <c r="B60" s="142"/>
      <c r="C60" s="142"/>
      <c r="D60" s="142"/>
      <c r="E60" s="142"/>
      <c r="F60" s="142"/>
      <c r="G60" s="142"/>
      <c r="H60" s="142"/>
      <c r="I60" s="142"/>
      <c r="J60" s="143"/>
    </row>
    <row r="61" spans="1:10" ht="13.5" thickBot="1">
      <c r="A61" s="144"/>
      <c r="B61" s="145"/>
      <c r="C61" s="145"/>
      <c r="D61" s="145"/>
      <c r="E61" s="145"/>
      <c r="F61" s="145"/>
      <c r="G61" s="145"/>
      <c r="H61" s="145"/>
      <c r="I61" s="145"/>
      <c r="J61" s="146"/>
    </row>
    <row r="62" spans="1:10">
      <c r="A62" s="138"/>
      <c r="B62" s="231"/>
      <c r="C62" s="231"/>
      <c r="D62" s="231"/>
      <c r="E62" s="231"/>
      <c r="F62" s="139"/>
      <c r="G62" s="139"/>
      <c r="H62" s="139"/>
      <c r="I62" s="139"/>
      <c r="J62" s="140"/>
    </row>
    <row r="63" spans="1:10" ht="15">
      <c r="A63" s="141"/>
      <c r="B63" s="293" t="s">
        <v>295</v>
      </c>
      <c r="C63" s="293"/>
      <c r="D63" s="293"/>
      <c r="E63" s="293"/>
      <c r="F63" s="142"/>
      <c r="G63" s="142"/>
      <c r="H63" s="142"/>
      <c r="I63" s="142"/>
      <c r="J63" s="143"/>
    </row>
    <row r="64" spans="1:10">
      <c r="A64" s="141"/>
      <c r="B64" s="142"/>
      <c r="C64" s="142"/>
      <c r="D64" s="142"/>
      <c r="E64" s="142"/>
      <c r="F64" s="142"/>
      <c r="G64" s="142"/>
      <c r="H64" s="142"/>
      <c r="I64" s="142"/>
      <c r="J64" s="143"/>
    </row>
    <row r="65" spans="1:10">
      <c r="A65" s="141"/>
      <c r="B65" s="344" t="s">
        <v>217</v>
      </c>
      <c r="C65" s="299" t="s">
        <v>77</v>
      </c>
      <c r="D65" s="295" t="s">
        <v>78</v>
      </c>
      <c r="E65" s="142"/>
      <c r="F65" s="142"/>
      <c r="G65" s="142"/>
      <c r="H65" s="142"/>
      <c r="I65" s="142"/>
      <c r="J65" s="143"/>
    </row>
    <row r="66" spans="1:10">
      <c r="A66" s="141"/>
      <c r="B66" s="344"/>
      <c r="C66" s="299"/>
      <c r="D66" s="295"/>
      <c r="E66" s="142"/>
      <c r="F66" s="142"/>
      <c r="G66" s="142"/>
      <c r="H66" s="142"/>
      <c r="I66" s="142"/>
      <c r="J66" s="143"/>
    </row>
    <row r="67" spans="1:10">
      <c r="A67" s="141"/>
      <c r="B67" s="176">
        <v>2000</v>
      </c>
      <c r="C67" s="227">
        <f>VLOOKUP($C$5,Base,Info_General!AEV$22,FALSE)</f>
        <v>0</v>
      </c>
      <c r="D67" s="229">
        <f>VLOOKUP($C$5,Base,Info_General!AFI$22,FALSE)</f>
        <v>0</v>
      </c>
      <c r="E67" s="142"/>
      <c r="F67" s="142"/>
      <c r="G67" s="142"/>
      <c r="H67" s="142"/>
      <c r="I67" s="142"/>
      <c r="J67" s="143"/>
    </row>
    <row r="68" spans="1:10">
      <c r="A68" s="141"/>
      <c r="B68" s="177">
        <v>2001</v>
      </c>
      <c r="C68" s="228">
        <f>VLOOKUP($C$5,Base,Info_General!AEW$22,FALSE)</f>
        <v>1510.199951171875</v>
      </c>
      <c r="D68" s="230">
        <f>VLOOKUP($C$5,Base,Info_General!AFJ$22,FALSE)</f>
        <v>283.64999389648437</v>
      </c>
      <c r="E68" s="142"/>
      <c r="F68" s="142"/>
      <c r="G68" s="142"/>
      <c r="H68" s="142"/>
      <c r="I68" s="142"/>
      <c r="J68" s="143"/>
    </row>
    <row r="69" spans="1:10">
      <c r="A69" s="141"/>
      <c r="B69" s="176">
        <v>2002</v>
      </c>
      <c r="C69" s="227">
        <f>VLOOKUP($C$5,Base,Info_General!AEX$22,FALSE)</f>
        <v>0</v>
      </c>
      <c r="D69" s="229">
        <f>VLOOKUP($C$5,Base,Info_General!AFK$22,FALSE)</f>
        <v>0</v>
      </c>
      <c r="E69" s="142"/>
      <c r="F69" s="142"/>
      <c r="G69" s="142"/>
      <c r="H69" s="142"/>
      <c r="I69" s="142"/>
      <c r="J69" s="143"/>
    </row>
    <row r="70" spans="1:10">
      <c r="A70" s="141"/>
      <c r="B70" s="177">
        <v>2003</v>
      </c>
      <c r="C70" s="228">
        <f>VLOOKUP($C$5,Base,Info_General!AEY$22,FALSE)</f>
        <v>4576.97021484375</v>
      </c>
      <c r="D70" s="230">
        <f>VLOOKUP($C$5,Base,Info_General!AFL$22,FALSE)</f>
        <v>1059.3900146484375</v>
      </c>
      <c r="E70" s="142"/>
      <c r="F70" s="142"/>
      <c r="G70" s="142"/>
      <c r="H70" s="142"/>
      <c r="I70" s="142"/>
      <c r="J70" s="143"/>
    </row>
    <row r="71" spans="1:10">
      <c r="A71" s="141"/>
      <c r="B71" s="176">
        <v>2004</v>
      </c>
      <c r="C71" s="227">
        <f>VLOOKUP($C$5,Base,Info_General!AEZ$22,FALSE)</f>
        <v>5116.740234375</v>
      </c>
      <c r="D71" s="229">
        <f>VLOOKUP($C$5,Base,Info_General!AFM$22,FALSE)</f>
        <v>930.46002197265625</v>
      </c>
      <c r="E71" s="142"/>
      <c r="F71" s="142"/>
      <c r="G71" s="142"/>
      <c r="H71" s="142"/>
      <c r="I71" s="142"/>
      <c r="J71" s="143"/>
    </row>
    <row r="72" spans="1:10">
      <c r="A72" s="141"/>
      <c r="B72" s="177">
        <v>2005</v>
      </c>
      <c r="C72" s="228">
        <f>VLOOKUP($C$5,Base,Info_General!AFA$22,FALSE)</f>
        <v>3984.06005859375</v>
      </c>
      <c r="D72" s="230">
        <f>VLOOKUP($C$5,Base,Info_General!AFN$22,FALSE)</f>
        <v>483.83999633789062</v>
      </c>
      <c r="E72" s="142"/>
      <c r="F72" s="142"/>
      <c r="G72" s="142"/>
      <c r="H72" s="142"/>
      <c r="I72" s="142"/>
      <c r="J72" s="143"/>
    </row>
    <row r="73" spans="1:10">
      <c r="A73" s="141"/>
      <c r="B73" s="176">
        <v>2006</v>
      </c>
      <c r="C73" s="227">
        <f>VLOOKUP($C$5,Base,Info_General!AFB$22,FALSE)</f>
        <v>8088.2099609375</v>
      </c>
      <c r="D73" s="229">
        <f>VLOOKUP($C$5,Base,Info_General!AFO$22,FALSE)</f>
        <v>1450.0799560546875</v>
      </c>
      <c r="E73" s="142"/>
      <c r="F73" s="142"/>
      <c r="G73" s="142"/>
      <c r="H73" s="142"/>
      <c r="I73" s="142"/>
      <c r="J73" s="143"/>
    </row>
    <row r="74" spans="1:10">
      <c r="A74" s="141"/>
      <c r="B74" s="177">
        <v>2007</v>
      </c>
      <c r="C74" s="228">
        <f>VLOOKUP($C$5,Base,Info_General!AFC$22,FALSE)</f>
        <v>6291.77001953125</v>
      </c>
      <c r="D74" s="230">
        <f>VLOOKUP($C$5,Base,Info_General!AFP$22,FALSE)</f>
        <v>1956.6199951171875</v>
      </c>
      <c r="E74" s="142"/>
      <c r="F74" s="142"/>
      <c r="G74" s="142"/>
      <c r="H74" s="142"/>
      <c r="I74" s="142"/>
      <c r="J74" s="143"/>
    </row>
    <row r="75" spans="1:10">
      <c r="A75" s="141"/>
      <c r="B75" s="176">
        <v>2008</v>
      </c>
      <c r="C75" s="227">
        <f>VLOOKUP($C$5,Base,Info_General!AFD$22,FALSE)</f>
        <v>11599.9501953125</v>
      </c>
      <c r="D75" s="229">
        <f>VLOOKUP($C$5,Base,Info_General!AFQ$22,FALSE)</f>
        <v>1959.1400146484375</v>
      </c>
      <c r="E75" s="142"/>
      <c r="F75" s="142"/>
      <c r="G75" s="142"/>
      <c r="H75" s="142"/>
      <c r="I75" s="142"/>
      <c r="J75" s="143"/>
    </row>
    <row r="76" spans="1:10">
      <c r="A76" s="141"/>
      <c r="B76" s="177">
        <v>2009</v>
      </c>
      <c r="C76" s="228">
        <f>VLOOKUP($C$5,Base,Info_General!AFE$22,FALSE)</f>
        <v>2118.47998046875</v>
      </c>
      <c r="D76" s="230">
        <f>VLOOKUP($C$5,Base,Info_General!AFR$22,FALSE)</f>
        <v>2118.47998046875</v>
      </c>
      <c r="E76" s="142"/>
      <c r="F76" s="142"/>
      <c r="G76" s="142"/>
      <c r="H76" s="142"/>
      <c r="I76" s="142"/>
      <c r="J76" s="143"/>
    </row>
    <row r="77" spans="1:10">
      <c r="A77" s="141"/>
      <c r="B77" s="176">
        <v>2010</v>
      </c>
      <c r="C77" s="227">
        <f>VLOOKUP($C$5,Base,Info_General!AFF$22,FALSE)</f>
        <v>21882.619140625</v>
      </c>
      <c r="D77" s="229">
        <f>VLOOKUP($C$5,Base,Info_General!AFS$22,FALSE)</f>
        <v>1884.8299560546875</v>
      </c>
      <c r="E77" s="142"/>
      <c r="F77" s="142"/>
      <c r="G77" s="142"/>
      <c r="H77" s="142"/>
      <c r="I77" s="142"/>
      <c r="J77" s="143"/>
    </row>
    <row r="78" spans="1:10">
      <c r="A78" s="141"/>
      <c r="B78" s="177">
        <v>2011</v>
      </c>
      <c r="C78" s="228">
        <f>VLOOKUP($C$5,Base,Info_General!AFG$22,FALSE)</f>
        <v>22155.98046875</v>
      </c>
      <c r="D78" s="230">
        <f>VLOOKUP($C$5,Base,Info_General!AFT$22,FALSE)</f>
        <v>2501.43994140625</v>
      </c>
      <c r="E78" s="142"/>
      <c r="F78" s="142"/>
      <c r="G78" s="142"/>
      <c r="H78" s="142"/>
      <c r="I78" s="142"/>
      <c r="J78" s="143"/>
    </row>
    <row r="79" spans="1:10">
      <c r="A79" s="141"/>
      <c r="B79" s="142"/>
      <c r="C79" s="142"/>
      <c r="D79" s="142"/>
      <c r="E79" s="142"/>
      <c r="F79" s="142"/>
      <c r="G79" s="142"/>
      <c r="H79" s="142"/>
      <c r="I79" s="142"/>
      <c r="J79" s="143"/>
    </row>
    <row r="80" spans="1:10">
      <c r="A80" s="141"/>
      <c r="B80" s="296" t="str">
        <f>CONCATENATE("Fuente: ",Info_General!$AEV$18)</f>
        <v>Fuente: DNP-DDTS- SICEP</v>
      </c>
      <c r="C80" s="296"/>
      <c r="D80" s="142"/>
      <c r="E80" s="142"/>
      <c r="F80" s="142"/>
      <c r="G80" s="142"/>
      <c r="H80" s="142"/>
      <c r="I80" s="142"/>
      <c r="J80" s="143"/>
    </row>
    <row r="81" spans="1:10">
      <c r="A81" s="141"/>
      <c r="B81" s="163"/>
      <c r="C81" s="163"/>
      <c r="D81" s="142"/>
      <c r="E81" s="142"/>
      <c r="F81" s="142"/>
      <c r="G81" s="142"/>
      <c r="H81" s="142"/>
      <c r="I81" s="142"/>
      <c r="J81" s="143"/>
    </row>
    <row r="82" spans="1:10">
      <c r="A82" s="141"/>
      <c r="B82" s="345" t="s">
        <v>414</v>
      </c>
      <c r="C82" s="345"/>
      <c r="D82" s="345"/>
      <c r="E82" s="345"/>
      <c r="F82" s="142"/>
      <c r="G82" s="142"/>
      <c r="H82" s="142"/>
      <c r="I82" s="142"/>
      <c r="J82" s="143"/>
    </row>
    <row r="83" spans="1:10">
      <c r="A83" s="141"/>
      <c r="B83" s="163"/>
      <c r="C83" s="163"/>
      <c r="D83" s="142"/>
      <c r="E83" s="142"/>
      <c r="F83" s="142"/>
      <c r="G83" s="142"/>
      <c r="H83" s="142"/>
      <c r="I83" s="142"/>
      <c r="J83" s="143"/>
    </row>
    <row r="84" spans="1:10">
      <c r="A84" s="141"/>
      <c r="B84" s="232" t="s">
        <v>217</v>
      </c>
      <c r="C84" s="233" t="s">
        <v>416</v>
      </c>
      <c r="D84" s="142"/>
      <c r="E84" s="142"/>
      <c r="F84" s="142"/>
      <c r="G84" s="142"/>
      <c r="H84" s="142"/>
      <c r="I84" s="142"/>
      <c r="J84" s="143"/>
    </row>
    <row r="85" spans="1:10">
      <c r="A85" s="141"/>
      <c r="B85" s="236">
        <v>2000</v>
      </c>
      <c r="C85" s="235">
        <f>VLOOKUP($C$5,Base,Info_General!AFV$22,FALSE)</f>
        <v>0</v>
      </c>
      <c r="D85" s="142"/>
      <c r="E85" s="142"/>
      <c r="F85" s="142"/>
      <c r="G85" s="142"/>
      <c r="H85" s="142"/>
      <c r="I85" s="142"/>
      <c r="J85" s="143"/>
    </row>
    <row r="86" spans="1:10">
      <c r="A86" s="141"/>
      <c r="B86" s="237">
        <v>2001</v>
      </c>
      <c r="C86" s="234">
        <f>VLOOKUP($C$5,Base,Info_General!AFW$22,FALSE)</f>
        <v>267.6099853515625</v>
      </c>
      <c r="D86" s="142"/>
      <c r="E86" s="142"/>
      <c r="F86" s="142"/>
      <c r="G86" s="142"/>
      <c r="H86" s="142"/>
      <c r="I86" s="142"/>
      <c r="J86" s="143"/>
    </row>
    <row r="87" spans="1:10">
      <c r="A87" s="141"/>
      <c r="B87" s="236">
        <v>2002</v>
      </c>
      <c r="C87" s="235">
        <f>VLOOKUP($C$5,Base,Info_General!AFX$22,FALSE)</f>
        <v>0</v>
      </c>
      <c r="D87" s="142"/>
      <c r="E87" s="142"/>
      <c r="F87" s="142"/>
      <c r="G87" s="142"/>
      <c r="H87" s="142"/>
      <c r="I87" s="142"/>
      <c r="J87" s="143"/>
    </row>
    <row r="88" spans="1:10">
      <c r="A88" s="141"/>
      <c r="B88" s="237">
        <v>2003</v>
      </c>
      <c r="C88" s="234">
        <f>VLOOKUP($C$5,Base,Info_General!AFY$22,FALSE)</f>
        <v>-171.21000671386719</v>
      </c>
      <c r="D88" s="142"/>
      <c r="E88" s="142"/>
      <c r="F88" s="142"/>
      <c r="G88" s="142"/>
      <c r="H88" s="142"/>
      <c r="I88" s="142"/>
      <c r="J88" s="143"/>
    </row>
    <row r="89" spans="1:10">
      <c r="A89" s="141"/>
      <c r="B89" s="236">
        <v>2004</v>
      </c>
      <c r="C89" s="235">
        <f>VLOOKUP($C$5,Base,Info_General!AFZ$22,FALSE)</f>
        <v>1878.050048828125</v>
      </c>
      <c r="D89" s="142"/>
      <c r="E89" s="142"/>
      <c r="F89" s="142"/>
      <c r="G89" s="142"/>
      <c r="H89" s="142"/>
      <c r="I89" s="142"/>
      <c r="J89" s="143"/>
    </row>
    <row r="90" spans="1:10">
      <c r="A90" s="141"/>
      <c r="B90" s="237">
        <v>2005</v>
      </c>
      <c r="C90" s="234">
        <f>VLOOKUP($C$5,Base,Info_General!AGA$22,FALSE)</f>
        <v>1071.0899658203125</v>
      </c>
      <c r="D90" s="142"/>
      <c r="E90" s="142"/>
      <c r="F90" s="142"/>
      <c r="G90" s="142"/>
      <c r="H90" s="142"/>
      <c r="I90" s="142"/>
      <c r="J90" s="143"/>
    </row>
    <row r="91" spans="1:10">
      <c r="A91" s="141"/>
      <c r="B91" s="236">
        <v>2006</v>
      </c>
      <c r="C91" s="235">
        <f>VLOOKUP($C$5,Base,Info_General!AGB$22,FALSE)</f>
        <v>1101.8599853515625</v>
      </c>
      <c r="D91" s="142"/>
      <c r="E91" s="142"/>
      <c r="F91" s="142"/>
      <c r="G91" s="142"/>
      <c r="H91" s="142"/>
      <c r="I91" s="142"/>
      <c r="J91" s="143"/>
    </row>
    <row r="92" spans="1:10">
      <c r="A92" s="141"/>
      <c r="B92" s="237">
        <v>2007</v>
      </c>
      <c r="C92" s="234">
        <f>VLOOKUP($C$5,Base,Info_General!AGC$22,FALSE)</f>
        <v>18.389999389648438</v>
      </c>
      <c r="D92" s="142"/>
      <c r="E92" s="142"/>
      <c r="F92" s="142"/>
      <c r="G92" s="142"/>
      <c r="H92" s="142"/>
      <c r="I92" s="142"/>
      <c r="J92" s="143"/>
    </row>
    <row r="93" spans="1:10">
      <c r="A93" s="141"/>
      <c r="B93" s="236">
        <v>2008</v>
      </c>
      <c r="C93" s="235">
        <f>VLOOKUP($C$5,Base,Info_General!AGD$22,FALSE)</f>
        <v>1262.7099609375</v>
      </c>
      <c r="D93" s="142"/>
      <c r="E93" s="142"/>
      <c r="F93" s="142"/>
      <c r="G93" s="142"/>
      <c r="H93" s="142"/>
      <c r="I93" s="142"/>
      <c r="J93" s="143"/>
    </row>
    <row r="94" spans="1:10">
      <c r="A94" s="141"/>
      <c r="B94" s="237">
        <v>2009</v>
      </c>
      <c r="C94" s="234">
        <f>VLOOKUP($C$5,Base,Info_General!AGE$22,FALSE)</f>
        <v>1861.47998046875</v>
      </c>
      <c r="D94" s="142"/>
      <c r="E94" s="142"/>
      <c r="F94" s="142"/>
      <c r="G94" s="142"/>
      <c r="H94" s="142"/>
      <c r="I94" s="142"/>
      <c r="J94" s="143"/>
    </row>
    <row r="95" spans="1:10">
      <c r="A95" s="141"/>
      <c r="B95" s="236">
        <v>2010</v>
      </c>
      <c r="C95" s="235">
        <f>VLOOKUP($C$5,Base,Info_General!AGF$22,FALSE)</f>
        <v>2007.72998046875</v>
      </c>
      <c r="D95" s="142"/>
      <c r="E95" s="142"/>
      <c r="F95" s="142"/>
      <c r="G95" s="142"/>
      <c r="H95" s="142"/>
      <c r="I95" s="142"/>
      <c r="J95" s="143"/>
    </row>
    <row r="96" spans="1:10">
      <c r="A96" s="141"/>
      <c r="B96" s="237">
        <v>2011</v>
      </c>
      <c r="C96" s="234">
        <f>VLOOKUP($C$5,Base,Info_General!AGG$22,FALSE)</f>
        <v>1607.7900390625</v>
      </c>
      <c r="D96" s="142"/>
      <c r="E96" s="142"/>
      <c r="F96" s="142"/>
      <c r="G96" s="142"/>
      <c r="H96" s="142"/>
      <c r="I96" s="142"/>
      <c r="J96" s="143"/>
    </row>
    <row r="97" spans="1:10">
      <c r="A97" s="141"/>
      <c r="B97" s="163"/>
      <c r="C97" s="163"/>
      <c r="D97" s="142"/>
      <c r="E97" s="142"/>
      <c r="F97" s="142"/>
      <c r="G97" s="142"/>
      <c r="H97" s="142"/>
      <c r="I97" s="142"/>
      <c r="J97" s="143"/>
    </row>
    <row r="98" spans="1:10" ht="12.75" customHeight="1">
      <c r="A98" s="141"/>
      <c r="B98" s="296" t="str">
        <f>CONCATENATE("Fuente: ","cálculos ",Info_General!AFV18)</f>
        <v>Fuente: cálculos DNP-DDTS- SICEP</v>
      </c>
      <c r="C98" s="296"/>
      <c r="D98" s="296"/>
      <c r="E98" s="296"/>
      <c r="F98" s="142"/>
      <c r="G98" s="142"/>
      <c r="H98" s="142"/>
      <c r="I98" s="142"/>
      <c r="J98" s="143"/>
    </row>
    <row r="99" spans="1:10">
      <c r="A99" s="141"/>
      <c r="B99" s="142"/>
      <c r="C99" s="142"/>
      <c r="D99" s="142"/>
      <c r="E99" s="142"/>
      <c r="F99" s="142"/>
      <c r="G99" s="142"/>
      <c r="H99" s="142"/>
      <c r="I99" s="142"/>
      <c r="J99" s="143"/>
    </row>
    <row r="100" spans="1:10" ht="15">
      <c r="A100" s="141"/>
      <c r="B100" s="293" t="s">
        <v>299</v>
      </c>
      <c r="C100" s="293"/>
      <c r="D100" s="293"/>
      <c r="E100" s="293"/>
      <c r="F100" s="293"/>
      <c r="G100" s="142"/>
      <c r="H100" s="142"/>
      <c r="I100" s="142"/>
      <c r="J100" s="143"/>
    </row>
    <row r="101" spans="1:10">
      <c r="A101" s="141"/>
      <c r="B101" s="142"/>
      <c r="C101" s="142"/>
      <c r="D101" s="142"/>
      <c r="E101" s="142"/>
      <c r="F101" s="142"/>
      <c r="G101" s="142"/>
      <c r="H101" s="142"/>
      <c r="I101" s="142"/>
      <c r="J101" s="143"/>
    </row>
    <row r="102" spans="1:10">
      <c r="A102" s="141"/>
      <c r="B102" s="344" t="s">
        <v>217</v>
      </c>
      <c r="C102" s="295" t="s">
        <v>300</v>
      </c>
      <c r="D102" s="142"/>
      <c r="E102" s="142"/>
      <c r="F102" s="142"/>
      <c r="G102" s="142"/>
      <c r="H102" s="142"/>
      <c r="I102" s="142"/>
      <c r="J102" s="143"/>
    </row>
    <row r="103" spans="1:10">
      <c r="A103" s="141"/>
      <c r="B103" s="344"/>
      <c r="C103" s="295"/>
      <c r="D103" s="142"/>
      <c r="E103" s="142"/>
      <c r="F103" s="142"/>
      <c r="G103" s="142"/>
      <c r="H103" s="142"/>
      <c r="I103" s="142"/>
      <c r="J103" s="143"/>
    </row>
    <row r="104" spans="1:10">
      <c r="A104" s="141"/>
      <c r="B104" s="176">
        <v>2000</v>
      </c>
      <c r="C104" s="160">
        <f>VLOOKUP($C$5,Base,Info_General!AGI$22,FALSE)</f>
        <v>0</v>
      </c>
      <c r="D104" s="142"/>
      <c r="E104" s="142"/>
      <c r="F104" s="142"/>
      <c r="G104" s="142"/>
      <c r="H104" s="142"/>
      <c r="I104" s="142"/>
      <c r="J104" s="143"/>
    </row>
    <row r="105" spans="1:10">
      <c r="A105" s="141"/>
      <c r="B105" s="177">
        <v>2001</v>
      </c>
      <c r="C105" s="159">
        <f>VLOOKUP($C$5,Base,Info_General!AGJ$22,FALSE)</f>
        <v>350.8800048828125</v>
      </c>
      <c r="D105" s="142"/>
      <c r="E105" s="142"/>
      <c r="F105" s="142"/>
      <c r="G105" s="142"/>
      <c r="H105" s="142"/>
      <c r="I105" s="142"/>
      <c r="J105" s="143"/>
    </row>
    <row r="106" spans="1:10">
      <c r="A106" s="141"/>
      <c r="B106" s="176">
        <v>2002</v>
      </c>
      <c r="C106" s="160">
        <f>VLOOKUP($C$5,Base,Info_General!AGK$22,FALSE)</f>
        <v>0</v>
      </c>
      <c r="D106" s="142"/>
      <c r="E106" s="142"/>
      <c r="F106" s="142"/>
      <c r="G106" s="142"/>
      <c r="H106" s="142"/>
      <c r="I106" s="142"/>
      <c r="J106" s="143"/>
    </row>
    <row r="107" spans="1:10">
      <c r="A107" s="141"/>
      <c r="B107" s="177">
        <v>2003</v>
      </c>
      <c r="C107" s="159">
        <f>VLOOKUP($C$5,Base,Info_General!AGL$22,FALSE)</f>
        <v>1297.6099853515625</v>
      </c>
      <c r="D107" s="142"/>
      <c r="E107" s="142"/>
      <c r="F107" s="142"/>
      <c r="G107" s="142"/>
      <c r="H107" s="142"/>
      <c r="I107" s="142"/>
      <c r="J107" s="143"/>
    </row>
    <row r="108" spans="1:10">
      <c r="A108" s="141"/>
      <c r="B108" s="176">
        <v>2004</v>
      </c>
      <c r="C108" s="160">
        <f>VLOOKUP($C$5,Base,Info_General!AGM$22,FALSE)</f>
        <v>1947.3199462890625</v>
      </c>
      <c r="D108" s="142"/>
      <c r="E108" s="142"/>
      <c r="F108" s="142"/>
      <c r="G108" s="142"/>
      <c r="H108" s="142"/>
      <c r="I108" s="142"/>
      <c r="J108" s="143"/>
    </row>
    <row r="109" spans="1:10">
      <c r="A109" s="141"/>
      <c r="B109" s="177">
        <v>2005</v>
      </c>
      <c r="C109" s="159">
        <f>VLOOKUP($C$5,Base,Info_General!AGN$22,FALSE)</f>
        <v>1279.77001953125</v>
      </c>
      <c r="D109" s="142"/>
      <c r="E109" s="142"/>
      <c r="F109" s="142"/>
      <c r="G109" s="142"/>
      <c r="H109" s="142"/>
      <c r="I109" s="142"/>
      <c r="J109" s="143"/>
    </row>
    <row r="110" spans="1:10">
      <c r="A110" s="141"/>
      <c r="B110" s="176">
        <v>2006</v>
      </c>
      <c r="C110" s="160">
        <f>VLOOKUP($C$5,Base,Info_General!AGO$22,FALSE)</f>
        <v>3281.3701171875</v>
      </c>
      <c r="D110" s="142"/>
      <c r="E110" s="142"/>
      <c r="F110" s="142"/>
      <c r="G110" s="142"/>
      <c r="H110" s="142"/>
      <c r="I110" s="142"/>
      <c r="J110" s="143"/>
    </row>
    <row r="111" spans="1:10">
      <c r="A111" s="141"/>
      <c r="B111" s="177">
        <v>2007</v>
      </c>
      <c r="C111" s="159">
        <f>VLOOKUP($C$5,Base,Info_General!AGP$22,FALSE)</f>
        <v>302.1099853515625</v>
      </c>
      <c r="D111" s="142"/>
      <c r="E111" s="142"/>
      <c r="F111" s="142"/>
      <c r="G111" s="142"/>
      <c r="H111" s="142"/>
      <c r="I111" s="142"/>
      <c r="J111" s="143"/>
    </row>
    <row r="112" spans="1:10">
      <c r="A112" s="141"/>
      <c r="B112" s="176">
        <v>2008</v>
      </c>
      <c r="C112" s="160">
        <f>VLOOKUP($C$5,Base,Info_General!AGQ$22,FALSE)</f>
        <v>3213.89990234375</v>
      </c>
      <c r="D112" s="142"/>
      <c r="E112" s="142"/>
      <c r="F112" s="142"/>
      <c r="G112" s="142"/>
      <c r="H112" s="142"/>
      <c r="I112" s="142"/>
      <c r="J112" s="143"/>
    </row>
    <row r="113" spans="1:10">
      <c r="A113" s="141"/>
      <c r="B113" s="177">
        <v>2009</v>
      </c>
      <c r="C113" s="159">
        <f>VLOOKUP($C$5,Base,Info_General!AGR$22,FALSE)</f>
        <v>0</v>
      </c>
      <c r="D113" s="142"/>
      <c r="E113" s="142"/>
      <c r="F113" s="142"/>
      <c r="G113" s="142"/>
      <c r="H113" s="142"/>
      <c r="I113" s="142"/>
      <c r="J113" s="143"/>
    </row>
    <row r="114" spans="1:10">
      <c r="A114" s="141"/>
      <c r="B114" s="176">
        <v>2010</v>
      </c>
      <c r="C114" s="160">
        <f>VLOOKUP($C$5,Base,Info_General!AGS$22,FALSE)</f>
        <v>14277.75</v>
      </c>
      <c r="D114" s="142"/>
      <c r="E114" s="142"/>
      <c r="F114" s="142"/>
      <c r="G114" s="142"/>
      <c r="H114" s="142"/>
      <c r="I114" s="142"/>
      <c r="J114" s="143"/>
    </row>
    <row r="115" spans="1:10">
      <c r="A115" s="141"/>
      <c r="B115" s="177">
        <v>2011</v>
      </c>
      <c r="C115" s="159">
        <f>VLOOKUP($C$5,Base,Info_General!AGT$22,FALSE)</f>
        <v>9779.91015625</v>
      </c>
      <c r="D115" s="142"/>
      <c r="E115" s="142"/>
      <c r="F115" s="142"/>
      <c r="G115" s="142"/>
      <c r="H115" s="142"/>
      <c r="I115" s="142"/>
      <c r="J115" s="143"/>
    </row>
    <row r="116" spans="1:10">
      <c r="A116" s="141"/>
      <c r="B116" s="142"/>
      <c r="C116" s="142"/>
      <c r="D116" s="142"/>
      <c r="E116" s="142"/>
      <c r="F116" s="142"/>
      <c r="G116" s="142"/>
      <c r="H116" s="142"/>
      <c r="I116" s="142"/>
      <c r="J116" s="143"/>
    </row>
    <row r="117" spans="1:10">
      <c r="A117" s="141"/>
      <c r="B117" s="296" t="str">
        <f>CONCATENATE("Fuente: ",Info_General!$AGI$18)</f>
        <v>Fuente: DNP-DDTS- SICEP</v>
      </c>
      <c r="C117" s="296"/>
      <c r="D117" s="142"/>
      <c r="E117" s="142"/>
      <c r="F117" s="142"/>
      <c r="G117" s="142"/>
      <c r="H117" s="142"/>
      <c r="I117" s="142"/>
      <c r="J117" s="143"/>
    </row>
    <row r="118" spans="1:10">
      <c r="A118" s="141"/>
      <c r="B118" s="163"/>
      <c r="C118" s="163"/>
      <c r="D118" s="142"/>
      <c r="E118" s="142"/>
      <c r="F118" s="142"/>
      <c r="G118" s="142"/>
      <c r="H118" s="142"/>
      <c r="I118" s="142"/>
      <c r="J118" s="143"/>
    </row>
    <row r="119" spans="1:10">
      <c r="A119" s="141"/>
      <c r="B119" s="163"/>
      <c r="C119" s="163"/>
      <c r="D119" s="142"/>
      <c r="E119" s="142"/>
      <c r="F119" s="142"/>
      <c r="G119" s="142"/>
      <c r="H119" s="142"/>
      <c r="I119" s="142"/>
      <c r="J119" s="143"/>
    </row>
    <row r="120" spans="1:10">
      <c r="A120" s="141"/>
      <c r="B120" s="163"/>
      <c r="C120" s="163"/>
      <c r="D120" s="142"/>
      <c r="E120" s="142"/>
      <c r="F120" s="142"/>
      <c r="G120" s="142"/>
      <c r="H120" s="142"/>
      <c r="I120" s="142"/>
      <c r="J120" s="143"/>
    </row>
    <row r="121" spans="1:10">
      <c r="A121" s="141"/>
      <c r="B121" s="163"/>
      <c r="C121" s="163"/>
      <c r="D121" s="142"/>
      <c r="E121" s="142"/>
      <c r="F121" s="142"/>
      <c r="G121" s="142"/>
      <c r="H121" s="142"/>
      <c r="I121" s="142"/>
      <c r="J121" s="143"/>
    </row>
    <row r="122" spans="1:10" ht="13.5" thickBot="1">
      <c r="A122" s="144"/>
      <c r="B122" s="145"/>
      <c r="C122" s="145"/>
      <c r="D122" s="145"/>
      <c r="E122" s="145"/>
      <c r="F122" s="145"/>
      <c r="G122" s="145"/>
      <c r="H122" s="145"/>
      <c r="I122" s="145"/>
      <c r="J122" s="146"/>
    </row>
    <row r="123" spans="1:10">
      <c r="A123" s="138"/>
      <c r="B123" s="139"/>
      <c r="C123" s="139"/>
      <c r="D123" s="139"/>
      <c r="E123" s="139"/>
      <c r="F123" s="139"/>
      <c r="G123" s="139"/>
      <c r="H123" s="139"/>
      <c r="I123" s="139"/>
      <c r="J123" s="140"/>
    </row>
    <row r="124" spans="1:10">
      <c r="A124" s="141"/>
      <c r="B124" s="307" t="s">
        <v>415</v>
      </c>
      <c r="C124" s="307"/>
      <c r="D124" s="307"/>
      <c r="E124" s="307"/>
      <c r="F124" s="142"/>
      <c r="G124" s="142"/>
      <c r="H124" s="142"/>
      <c r="I124" s="142"/>
      <c r="J124" s="143"/>
    </row>
    <row r="125" spans="1:10">
      <c r="A125" s="141"/>
      <c r="B125" s="142"/>
      <c r="C125" s="142"/>
      <c r="D125" s="142"/>
      <c r="E125" s="142"/>
      <c r="F125" s="142"/>
      <c r="G125" s="142"/>
      <c r="H125" s="142"/>
      <c r="I125" s="142"/>
      <c r="J125" s="143"/>
    </row>
    <row r="126" spans="1:10">
      <c r="A126" s="141"/>
      <c r="B126" s="238" t="s">
        <v>217</v>
      </c>
      <c r="C126" s="239" t="s">
        <v>416</v>
      </c>
      <c r="D126" s="142"/>
      <c r="E126" s="142"/>
      <c r="F126" s="142"/>
      <c r="G126" s="142"/>
      <c r="H126" s="142"/>
      <c r="I126" s="142"/>
      <c r="J126" s="143"/>
    </row>
    <row r="127" spans="1:10">
      <c r="A127" s="141"/>
      <c r="B127" s="192">
        <v>2000</v>
      </c>
      <c r="C127" s="241">
        <f>VLOOKUP($C$5,Base,Info_General!$AGV$22,FALSE)</f>
        <v>0</v>
      </c>
      <c r="D127" s="142"/>
      <c r="E127" s="142"/>
      <c r="F127" s="142"/>
      <c r="G127" s="142"/>
      <c r="H127" s="142"/>
      <c r="I127" s="142"/>
      <c r="J127" s="143"/>
    </row>
    <row r="128" spans="1:10">
      <c r="A128" s="141"/>
      <c r="B128" s="204">
        <v>2001</v>
      </c>
      <c r="C128" s="240">
        <f>VLOOKUP($C$5,Base,Info_General!$AGW$22,FALSE)</f>
        <v>2436.77001953125</v>
      </c>
      <c r="D128" s="142"/>
      <c r="E128" s="142"/>
      <c r="F128" s="142"/>
      <c r="G128" s="142"/>
      <c r="H128" s="142"/>
      <c r="I128" s="142"/>
      <c r="J128" s="143"/>
    </row>
    <row r="129" spans="1:10">
      <c r="A129" s="141"/>
      <c r="B129" s="192">
        <v>2002</v>
      </c>
      <c r="C129" s="241">
        <f>VLOOKUP($C$5,Base,Info_General!$AGX$22,FALSE)</f>
        <v>0</v>
      </c>
      <c r="D129" s="142"/>
      <c r="E129" s="142"/>
      <c r="F129" s="142"/>
      <c r="G129" s="142"/>
      <c r="H129" s="142"/>
      <c r="I129" s="142"/>
      <c r="J129" s="143"/>
    </row>
    <row r="130" spans="1:10">
      <c r="A130" s="141"/>
      <c r="B130" s="204">
        <v>2003</v>
      </c>
      <c r="C130" s="240">
        <f>VLOOKUP($C$5,Base,Info_General!$AGY$22,FALSE)</f>
        <v>414.51998901367187</v>
      </c>
      <c r="D130" s="142"/>
      <c r="E130" s="142"/>
      <c r="F130" s="142"/>
      <c r="G130" s="142"/>
      <c r="H130" s="142"/>
      <c r="I130" s="142"/>
      <c r="J130" s="143"/>
    </row>
    <row r="131" spans="1:10">
      <c r="A131" s="141"/>
      <c r="B131" s="192">
        <v>2004</v>
      </c>
      <c r="C131" s="241">
        <f>VLOOKUP($C$5,Base,Info_General!$AGZ$22,FALSE)</f>
        <v>851.84002685546875</v>
      </c>
      <c r="D131" s="142"/>
      <c r="E131" s="142"/>
      <c r="F131" s="142"/>
      <c r="G131" s="142"/>
      <c r="H131" s="142"/>
      <c r="I131" s="142"/>
      <c r="J131" s="143"/>
    </row>
    <row r="132" spans="1:10">
      <c r="A132" s="141"/>
      <c r="B132" s="204">
        <v>2005</v>
      </c>
      <c r="C132" s="240">
        <f>VLOOKUP($C$5,Base,Info_General!$AHA$22,FALSE)</f>
        <v>59.779998779296875</v>
      </c>
      <c r="D132" s="142"/>
      <c r="E132" s="142"/>
      <c r="F132" s="142"/>
      <c r="G132" s="142"/>
      <c r="H132" s="142"/>
      <c r="I132" s="142"/>
      <c r="J132" s="143"/>
    </row>
    <row r="133" spans="1:10">
      <c r="A133" s="141"/>
      <c r="B133" s="192">
        <v>2006</v>
      </c>
      <c r="C133" s="241">
        <f>VLOOKUP($C$5,Base,Info_General!$AHB$22,FALSE)</f>
        <v>209.1199951171875</v>
      </c>
      <c r="D133" s="142"/>
      <c r="E133" s="142"/>
      <c r="F133" s="142"/>
      <c r="G133" s="142"/>
      <c r="H133" s="142"/>
      <c r="I133" s="142"/>
      <c r="J133" s="143"/>
    </row>
    <row r="134" spans="1:10">
      <c r="A134" s="141"/>
      <c r="B134" s="204">
        <v>2007</v>
      </c>
      <c r="C134" s="240">
        <f>VLOOKUP($C$5,Base,Info_General!$AHC$22,FALSE)</f>
        <v>3754.7900390625</v>
      </c>
      <c r="D134" s="142"/>
      <c r="E134" s="142"/>
      <c r="F134" s="142"/>
      <c r="G134" s="142"/>
      <c r="H134" s="142"/>
      <c r="I134" s="142"/>
      <c r="J134" s="143"/>
    </row>
    <row r="135" spans="1:10">
      <c r="A135" s="141"/>
      <c r="B135" s="192">
        <v>2008</v>
      </c>
      <c r="C135" s="241">
        <f>VLOOKUP($C$5,Base,Info_General!$AHD$22,FALSE)</f>
        <v>945.3699951171875</v>
      </c>
      <c r="D135" s="142"/>
      <c r="E135" s="142"/>
      <c r="F135" s="142"/>
      <c r="G135" s="142"/>
      <c r="H135" s="142"/>
      <c r="I135" s="142"/>
      <c r="J135" s="143"/>
    </row>
    <row r="136" spans="1:10">
      <c r="A136" s="141"/>
      <c r="B136" s="204">
        <v>2009</v>
      </c>
      <c r="C136" s="240">
        <f>VLOOKUP($C$5,Base,Info_General!$AHE$22,FALSE)</f>
        <v>16381.3896484375</v>
      </c>
      <c r="D136" s="142"/>
      <c r="E136" s="142"/>
      <c r="F136" s="142"/>
      <c r="G136" s="142"/>
      <c r="H136" s="142"/>
      <c r="I136" s="142"/>
      <c r="J136" s="143"/>
    </row>
    <row r="137" spans="1:10">
      <c r="A137" s="141"/>
      <c r="B137" s="192">
        <v>2010</v>
      </c>
      <c r="C137" s="241">
        <f>VLOOKUP($C$5,Base,Info_General!$AHF$22,FALSE)</f>
        <v>-2714.4599609375</v>
      </c>
      <c r="D137" s="142"/>
      <c r="E137" s="142"/>
      <c r="F137" s="142"/>
      <c r="G137" s="142"/>
      <c r="H137" s="142"/>
      <c r="I137" s="142"/>
      <c r="J137" s="143"/>
    </row>
    <row r="138" spans="1:10">
      <c r="A138" s="141"/>
      <c r="B138" s="204">
        <v>2011</v>
      </c>
      <c r="C138" s="240">
        <f>VLOOKUP($C$5,Base,Info_General!$AHG$22,FALSE)</f>
        <v>-706.6400146484375</v>
      </c>
      <c r="D138" s="142"/>
      <c r="E138" s="142"/>
      <c r="F138" s="142"/>
      <c r="G138" s="142"/>
      <c r="H138" s="142"/>
      <c r="I138" s="142"/>
      <c r="J138" s="143"/>
    </row>
    <row r="139" spans="1:10">
      <c r="A139" s="141"/>
      <c r="B139" s="142"/>
      <c r="C139" s="142"/>
      <c r="D139" s="142"/>
      <c r="E139" s="142"/>
      <c r="F139" s="142"/>
      <c r="G139" s="142"/>
      <c r="H139" s="142"/>
      <c r="I139" s="142"/>
      <c r="J139" s="143"/>
    </row>
    <row r="140" spans="1:10">
      <c r="A140" s="141"/>
      <c r="B140" s="296" t="str">
        <f>CONCATENATE("Fuente: ","cálculos ",Info_General!$AGV$18)</f>
        <v>Fuente: cálculos DNP-DDTS- SICEP</v>
      </c>
      <c r="C140" s="296"/>
      <c r="D140" s="296"/>
      <c r="E140" s="142"/>
      <c r="F140" s="142"/>
      <c r="G140" s="142"/>
      <c r="H140" s="142"/>
      <c r="I140" s="142"/>
      <c r="J140" s="143"/>
    </row>
    <row r="141" spans="1:10">
      <c r="A141" s="141"/>
      <c r="B141" s="142"/>
      <c r="C141" s="142"/>
      <c r="D141" s="142"/>
      <c r="E141" s="142"/>
      <c r="F141" s="142"/>
      <c r="G141" s="142"/>
      <c r="H141" s="142"/>
      <c r="I141" s="142"/>
      <c r="J141" s="143"/>
    </row>
    <row r="142" spans="1:10" ht="15">
      <c r="A142" s="141"/>
      <c r="B142" s="293" t="s">
        <v>301</v>
      </c>
      <c r="C142" s="293"/>
      <c r="D142" s="293"/>
      <c r="E142" s="142"/>
      <c r="F142" s="142"/>
      <c r="G142" s="142"/>
      <c r="H142" s="142"/>
      <c r="I142" s="142"/>
      <c r="J142" s="143"/>
    </row>
    <row r="143" spans="1:10">
      <c r="A143" s="141"/>
      <c r="B143" s="142"/>
      <c r="C143" s="142"/>
      <c r="D143" s="142"/>
      <c r="E143" s="142"/>
      <c r="F143" s="142"/>
      <c r="G143" s="142"/>
      <c r="H143" s="142"/>
      <c r="I143" s="142"/>
      <c r="J143" s="143"/>
    </row>
    <row r="144" spans="1:10">
      <c r="A144" s="141"/>
      <c r="B144" s="344" t="s">
        <v>217</v>
      </c>
      <c r="C144" s="295" t="s">
        <v>302</v>
      </c>
      <c r="D144" s="142"/>
      <c r="E144" s="142"/>
      <c r="F144" s="142"/>
      <c r="G144" s="142"/>
      <c r="H144" s="142"/>
      <c r="I144" s="142"/>
      <c r="J144" s="143"/>
    </row>
    <row r="145" spans="1:10">
      <c r="A145" s="141"/>
      <c r="B145" s="344"/>
      <c r="C145" s="295"/>
      <c r="D145" s="142"/>
      <c r="E145" s="142"/>
      <c r="F145" s="142"/>
      <c r="G145" s="142"/>
      <c r="H145" s="142"/>
      <c r="I145" s="142"/>
      <c r="J145" s="143"/>
    </row>
    <row r="146" spans="1:10">
      <c r="A146" s="141"/>
      <c r="B146" s="201">
        <v>2000</v>
      </c>
      <c r="C146" s="162">
        <f>VLOOKUP($C$5,Base,Info_General!ANI$22,FALSE)</f>
        <v>0</v>
      </c>
      <c r="D146" s="142"/>
      <c r="E146" s="142"/>
      <c r="F146" s="142"/>
      <c r="G146" s="142"/>
      <c r="H146" s="142"/>
      <c r="I146" s="142"/>
      <c r="J146" s="143"/>
    </row>
    <row r="147" spans="1:10">
      <c r="A147" s="141"/>
      <c r="B147" s="177">
        <v>2001</v>
      </c>
      <c r="C147" s="161">
        <f>VLOOKUP($C$5,Base,Info_General!ANJ$22,FALSE)</f>
        <v>58.900001525878906</v>
      </c>
      <c r="D147" s="142"/>
      <c r="E147" s="142"/>
      <c r="F147" s="142"/>
      <c r="G147" s="142"/>
      <c r="H147" s="142"/>
      <c r="I147" s="142"/>
      <c r="J147" s="143"/>
    </row>
    <row r="148" spans="1:10">
      <c r="A148" s="141"/>
      <c r="B148" s="201">
        <v>2002</v>
      </c>
      <c r="C148" s="162">
        <f>VLOOKUP($C$5,Base,Info_General!ANK$22,FALSE)</f>
        <v>0</v>
      </c>
      <c r="D148" s="142"/>
      <c r="E148" s="142"/>
      <c r="F148" s="142"/>
      <c r="G148" s="142"/>
      <c r="H148" s="142"/>
      <c r="I148" s="142"/>
      <c r="J148" s="143"/>
    </row>
    <row r="149" spans="1:10">
      <c r="A149" s="141"/>
      <c r="B149" s="177">
        <v>2003</v>
      </c>
      <c r="C149" s="161">
        <f>VLOOKUP($C$5,Base,Info_General!ANL$22,FALSE)</f>
        <v>46.830001831054687</v>
      </c>
      <c r="D149" s="142"/>
      <c r="E149" s="142"/>
      <c r="F149" s="142"/>
      <c r="G149" s="142"/>
      <c r="H149" s="142"/>
      <c r="I149" s="142"/>
      <c r="J149" s="143"/>
    </row>
    <row r="150" spans="1:10">
      <c r="A150" s="141"/>
      <c r="B150" s="201">
        <v>2004</v>
      </c>
      <c r="C150" s="162">
        <f>VLOOKUP($C$5,Base,Info_General!ANM$22,FALSE)</f>
        <v>66.30999755859375</v>
      </c>
      <c r="D150" s="142"/>
      <c r="E150" s="142"/>
      <c r="F150" s="142"/>
      <c r="G150" s="142"/>
      <c r="H150" s="142"/>
      <c r="I150" s="142"/>
      <c r="J150" s="143"/>
    </row>
    <row r="151" spans="1:10">
      <c r="A151" s="141"/>
      <c r="B151" s="177">
        <v>2005</v>
      </c>
      <c r="C151" s="161">
        <f>VLOOKUP($C$5,Base,Info_General!ANN$22,FALSE)</f>
        <v>69.360000610351563</v>
      </c>
      <c r="D151" s="142"/>
      <c r="E151" s="142"/>
      <c r="F151" s="142"/>
      <c r="G151" s="142"/>
      <c r="H151" s="142"/>
      <c r="I151" s="142"/>
      <c r="J151" s="143"/>
    </row>
    <row r="152" spans="1:10">
      <c r="A152" s="141"/>
      <c r="B152" s="201">
        <v>2006</v>
      </c>
      <c r="C152" s="162">
        <f>VLOOKUP($C$5,Base,Info_General!ANO$22,FALSE)</f>
        <v>63.75</v>
      </c>
      <c r="D152" s="142"/>
      <c r="E152" s="142"/>
      <c r="F152" s="142"/>
      <c r="G152" s="142"/>
      <c r="H152" s="142"/>
      <c r="I152" s="142"/>
      <c r="J152" s="143"/>
    </row>
    <row r="153" spans="1:10">
      <c r="A153" s="141"/>
      <c r="B153" s="177">
        <v>2007</v>
      </c>
      <c r="C153" s="161">
        <f>VLOOKUP($C$5,Base,Info_General!ANP$22,FALSE)</f>
        <v>52.669998168945313</v>
      </c>
      <c r="D153" s="142"/>
      <c r="E153" s="142"/>
      <c r="F153" s="142"/>
      <c r="G153" s="142"/>
      <c r="H153" s="142"/>
      <c r="I153" s="142"/>
      <c r="J153" s="143"/>
    </row>
    <row r="154" spans="1:10">
      <c r="A154" s="141"/>
      <c r="B154" s="201">
        <v>2008</v>
      </c>
      <c r="C154" s="162">
        <f>VLOOKUP($C$5,Base,Info_General!ANQ$22,FALSE)</f>
        <v>62.950000762939453</v>
      </c>
      <c r="D154" s="142"/>
      <c r="E154" s="142"/>
      <c r="F154" s="142"/>
      <c r="G154" s="142"/>
      <c r="H154" s="142"/>
      <c r="I154" s="142"/>
      <c r="J154" s="143"/>
    </row>
    <row r="155" spans="1:10">
      <c r="A155" s="141"/>
      <c r="B155" s="177">
        <v>2009</v>
      </c>
      <c r="C155" s="161">
        <f>VLOOKUP($C$5,Base,Info_General!ANR$22,FALSE)</f>
        <v>47.970001220703125</v>
      </c>
      <c r="D155" s="142"/>
      <c r="E155" s="142"/>
      <c r="F155" s="142"/>
      <c r="G155" s="142"/>
      <c r="H155" s="142"/>
      <c r="I155" s="142"/>
      <c r="J155" s="143"/>
    </row>
    <row r="156" spans="1:10">
      <c r="A156" s="141"/>
      <c r="B156" s="201">
        <v>2010</v>
      </c>
      <c r="C156" s="162">
        <f>VLOOKUP($C$5,Base,Info_General!ANS$22,FALSE)</f>
        <v>67.510002136230469</v>
      </c>
      <c r="D156" s="142"/>
      <c r="E156" s="142"/>
      <c r="F156" s="142"/>
      <c r="G156" s="142"/>
      <c r="H156" s="142"/>
      <c r="I156" s="142"/>
      <c r="J156" s="143"/>
    </row>
    <row r="157" spans="1:10">
      <c r="A157" s="141"/>
      <c r="B157" s="142"/>
      <c r="C157" s="142"/>
      <c r="D157" s="142"/>
      <c r="E157" s="142"/>
      <c r="F157" s="142"/>
      <c r="G157" s="142"/>
      <c r="H157" s="142"/>
      <c r="I157" s="142"/>
      <c r="J157" s="143"/>
    </row>
    <row r="158" spans="1:10">
      <c r="A158" s="141"/>
      <c r="B158" s="296" t="str">
        <f>CONCATENATE("Fuente: ",Info_General!$ANI$18)</f>
        <v>Fuente: DNP-DDTS- SICEP</v>
      </c>
      <c r="C158" s="296"/>
      <c r="D158" s="142"/>
      <c r="E158" s="142"/>
      <c r="F158" s="142"/>
      <c r="G158" s="142"/>
      <c r="H158" s="142"/>
      <c r="I158" s="142"/>
      <c r="J158" s="143"/>
    </row>
    <row r="159" spans="1:10">
      <c r="A159" s="141"/>
      <c r="B159" s="142"/>
      <c r="C159" s="142"/>
      <c r="D159" s="142"/>
      <c r="E159" s="142"/>
      <c r="F159" s="142"/>
      <c r="G159" s="142"/>
      <c r="H159" s="142"/>
      <c r="I159" s="142"/>
      <c r="J159" s="143"/>
    </row>
    <row r="160" spans="1:10" ht="15">
      <c r="A160" s="141"/>
      <c r="B160" s="293" t="s">
        <v>417</v>
      </c>
      <c r="C160" s="293"/>
      <c r="D160" s="293"/>
      <c r="E160" s="142"/>
      <c r="F160" s="142"/>
      <c r="G160" s="142"/>
      <c r="H160" s="142"/>
      <c r="I160" s="142"/>
      <c r="J160" s="143"/>
    </row>
    <row r="161" spans="1:10">
      <c r="A161" s="141"/>
      <c r="B161" s="142"/>
      <c r="C161" s="142"/>
      <c r="D161" s="142"/>
      <c r="E161" s="142"/>
      <c r="F161" s="142"/>
      <c r="G161" s="142"/>
      <c r="H161" s="142"/>
      <c r="I161" s="142"/>
      <c r="J161" s="143"/>
    </row>
    <row r="162" spans="1:10">
      <c r="A162" s="141"/>
      <c r="B162" s="307" t="s">
        <v>420</v>
      </c>
      <c r="C162" s="307"/>
      <c r="D162" s="307"/>
      <c r="E162" s="307"/>
      <c r="F162" s="307"/>
      <c r="G162" s="142"/>
      <c r="H162" s="142"/>
      <c r="I162" s="142"/>
      <c r="J162" s="143"/>
    </row>
    <row r="163" spans="1:10">
      <c r="A163" s="141"/>
      <c r="B163" s="142"/>
      <c r="C163" s="142"/>
      <c r="D163" s="142"/>
      <c r="E163" s="142"/>
      <c r="F163" s="142"/>
      <c r="G163" s="142"/>
      <c r="H163" s="142"/>
      <c r="I163" s="152"/>
      <c r="J163" s="143"/>
    </row>
    <row r="164" spans="1:10">
      <c r="A164" s="141"/>
      <c r="B164" s="297" t="s">
        <v>217</v>
      </c>
      <c r="C164" s="299" t="s">
        <v>418</v>
      </c>
      <c r="D164" s="299"/>
      <c r="E164" s="299" t="s">
        <v>421</v>
      </c>
      <c r="F164" s="299"/>
      <c r="G164" s="299" t="s">
        <v>422</v>
      </c>
      <c r="H164" s="299"/>
      <c r="I164" s="295" t="s">
        <v>419</v>
      </c>
      <c r="J164" s="143"/>
    </row>
    <row r="165" spans="1:10">
      <c r="A165" s="141"/>
      <c r="B165" s="297"/>
      <c r="C165" s="299"/>
      <c r="D165" s="299"/>
      <c r="E165" s="299"/>
      <c r="F165" s="299"/>
      <c r="G165" s="299"/>
      <c r="H165" s="299"/>
      <c r="I165" s="295"/>
      <c r="J165" s="143"/>
    </row>
    <row r="166" spans="1:10">
      <c r="A166" s="141"/>
      <c r="B166" s="201">
        <v>2000</v>
      </c>
      <c r="C166" s="342">
        <f>VLOOKUP($C$5,Base,Info_General!AHI$22,FALSE)</f>
        <v>0</v>
      </c>
      <c r="D166" s="342"/>
      <c r="E166" s="342">
        <f>VLOOKUP($C$5,Base,Info_General!AIG$22,FALSE)</f>
        <v>0</v>
      </c>
      <c r="F166" s="342"/>
      <c r="G166" s="342">
        <f>VLOOKUP($C$5,Base,Info_General!AIS$22,FALSE)</f>
        <v>0</v>
      </c>
      <c r="H166" s="342"/>
      <c r="I166" s="241">
        <f>VLOOKUP($C$5,Base,Info_General!AHU$22,FALSE)</f>
        <v>0</v>
      </c>
      <c r="J166" s="143"/>
    </row>
    <row r="167" spans="1:10">
      <c r="A167" s="141"/>
      <c r="B167" s="177">
        <v>2001</v>
      </c>
      <c r="C167" s="343">
        <f>VLOOKUP($C$5,Base,Info_General!AHJ$22,FALSE)</f>
        <v>5.9999998658895493E-2</v>
      </c>
      <c r="D167" s="343"/>
      <c r="E167" s="343">
        <f>VLOOKUP($C$5,Base,Info_General!AIH$22,FALSE)</f>
        <v>0.15999999642372131</v>
      </c>
      <c r="F167" s="343"/>
      <c r="G167" s="343">
        <f>VLOOKUP($C$5,Base,Info_General!AIT$22,FALSE)</f>
        <v>9.9999997764825821E-3</v>
      </c>
      <c r="H167" s="343"/>
      <c r="I167" s="242">
        <f>VLOOKUP($C$5,Base,Info_General!AHV$22,FALSE)</f>
        <v>1831.0799560546875</v>
      </c>
      <c r="J167" s="143"/>
    </row>
    <row r="168" spans="1:10">
      <c r="A168" s="141"/>
      <c r="B168" s="201">
        <v>2002</v>
      </c>
      <c r="C168" s="342">
        <f>VLOOKUP($C$5,Base,Info_General!AHK$22,FALSE)</f>
        <v>0</v>
      </c>
      <c r="D168" s="342"/>
      <c r="E168" s="342">
        <f>VLOOKUP($C$5,Base,Info_General!AII$22,FALSE)</f>
        <v>0</v>
      </c>
      <c r="F168" s="342"/>
      <c r="G168" s="342">
        <f>VLOOKUP($C$5,Base,Info_General!AIU$22,FALSE)</f>
        <v>0</v>
      </c>
      <c r="H168" s="342"/>
      <c r="I168" s="241">
        <f>VLOOKUP($C$5,Base,Info_General!AHW$22,FALSE)</f>
        <v>0</v>
      </c>
      <c r="J168" s="143"/>
    </row>
    <row r="169" spans="1:10">
      <c r="A169" s="141"/>
      <c r="B169" s="177">
        <v>2003</v>
      </c>
      <c r="C169" s="343">
        <f>VLOOKUP($C$5,Base,Info_General!AHL$22,FALSE)</f>
        <v>1.9999999552965164E-2</v>
      </c>
      <c r="D169" s="343"/>
      <c r="E169" s="343">
        <f>VLOOKUP($C$5,Base,Info_General!AIJ$22,FALSE)</f>
        <v>3.9999999105930328E-2</v>
      </c>
      <c r="F169" s="343"/>
      <c r="G169" s="343">
        <f>VLOOKUP($C$5,Base,Info_General!AIV$22,FALSE)</f>
        <v>0</v>
      </c>
      <c r="H169" s="343"/>
      <c r="I169" s="242">
        <f>VLOOKUP($C$5,Base,Info_General!AHX$22,FALSE)</f>
        <v>1036.06005859375</v>
      </c>
      <c r="J169" s="143"/>
    </row>
    <row r="170" spans="1:10">
      <c r="A170" s="141"/>
      <c r="B170" s="201">
        <v>2004</v>
      </c>
      <c r="C170" s="342">
        <f>VLOOKUP($C$5,Base,Info_General!AHM$22,FALSE)</f>
        <v>9.9999997764825821E-3</v>
      </c>
      <c r="D170" s="342"/>
      <c r="E170" s="342">
        <f>VLOOKUP($C$5,Base,Info_General!AIK$22,FALSE)</f>
        <v>2.9999999329447746E-2</v>
      </c>
      <c r="F170" s="342"/>
      <c r="G170" s="342">
        <f>VLOOKUP($C$5,Base,Info_General!AIW$22,FALSE)</f>
        <v>0</v>
      </c>
      <c r="H170" s="342"/>
      <c r="I170" s="241">
        <f>VLOOKUP($C$5,Base,Info_General!AHY$22,FALSE)</f>
        <v>1266.6199951171875</v>
      </c>
      <c r="J170" s="143"/>
    </row>
    <row r="171" spans="1:10">
      <c r="A171" s="141"/>
      <c r="B171" s="177">
        <v>2005</v>
      </c>
      <c r="C171" s="343">
        <f>VLOOKUP($C$5,Base,Info_General!AHN$22,FALSE)</f>
        <v>9.9999997764825821E-3</v>
      </c>
      <c r="D171" s="343"/>
      <c r="E171" s="343">
        <f>VLOOKUP($C$5,Base,Info_General!AIL$22,FALSE)</f>
        <v>1.9999999552965164E-2</v>
      </c>
      <c r="F171" s="343"/>
      <c r="G171" s="343">
        <f>VLOOKUP($C$5,Base,Info_General!AIX$22,FALSE)</f>
        <v>0</v>
      </c>
      <c r="H171" s="343"/>
      <c r="I171" s="242">
        <f>VLOOKUP($C$5,Base,Info_General!AHZ$22,FALSE)</f>
        <v>860.1199951171875</v>
      </c>
      <c r="J171" s="143"/>
    </row>
    <row r="172" spans="1:10">
      <c r="A172" s="141"/>
      <c r="B172" s="201">
        <v>2006</v>
      </c>
      <c r="C172" s="342">
        <f>VLOOKUP($C$5,Base,Info_General!AHO$22,FALSE)</f>
        <v>2.9999999329447746E-2</v>
      </c>
      <c r="D172" s="342"/>
      <c r="E172" s="342">
        <f>VLOOKUP($C$5,Base,Info_General!AIM$22,FALSE)</f>
        <v>5.000000074505806E-2</v>
      </c>
      <c r="F172" s="342"/>
      <c r="G172" s="342">
        <f>VLOOKUP($C$5,Base,Info_General!AIY$22,FALSE)</f>
        <v>9.9999997764825821E-3</v>
      </c>
      <c r="H172" s="342"/>
      <c r="I172" s="241">
        <f>VLOOKUP($C$5,Base,Info_General!AIA$22,FALSE)</f>
        <v>3910.889892578125</v>
      </c>
      <c r="J172" s="143"/>
    </row>
    <row r="173" spans="1:10">
      <c r="A173" s="141"/>
      <c r="B173" s="177">
        <v>2007</v>
      </c>
      <c r="C173" s="343">
        <f>VLOOKUP($C$5,Base,Info_General!AHP$22,FALSE)</f>
        <v>5.9999998658895493E-2</v>
      </c>
      <c r="D173" s="343"/>
      <c r="E173" s="343">
        <f>VLOOKUP($C$5,Base,Info_General!AIN$22,FALSE)</f>
        <v>0.10000000149011612</v>
      </c>
      <c r="F173" s="343"/>
      <c r="G173" s="343">
        <f>VLOOKUP($C$5,Base,Info_General!AIZ$22,FALSE)</f>
        <v>9.9999997764825821E-3</v>
      </c>
      <c r="H173" s="343"/>
      <c r="I173" s="242">
        <f>VLOOKUP($C$5,Base,Info_General!AIB$22,FALSE)</f>
        <v>5121.6298828125</v>
      </c>
      <c r="J173" s="143"/>
    </row>
    <row r="174" spans="1:10">
      <c r="A174" s="141"/>
      <c r="B174" s="201">
        <v>2008</v>
      </c>
      <c r="C174" s="342">
        <f>VLOOKUP($C$5,Base,Info_General!AHQ$22,FALSE)</f>
        <v>3.9999999105930328E-2</v>
      </c>
      <c r="D174" s="342"/>
      <c r="E174" s="342">
        <f>VLOOKUP($C$5,Base,Info_General!AIO$22,FALSE)</f>
        <v>0.10999999940395355</v>
      </c>
      <c r="F174" s="342"/>
      <c r="G174" s="342">
        <f>VLOOKUP($C$5,Base,Info_General!AJA$22,FALSE)</f>
        <v>9.9999997764825821E-3</v>
      </c>
      <c r="H174" s="342"/>
      <c r="I174" s="241">
        <f>VLOOKUP($C$5,Base,Info_General!AIC$22,FALSE)</f>
        <v>5875.89990234375</v>
      </c>
      <c r="J174" s="143"/>
    </row>
    <row r="175" spans="1:10">
      <c r="A175" s="141"/>
      <c r="B175" s="177">
        <v>2009</v>
      </c>
      <c r="C175" s="343">
        <f>VLOOKUP($C$5,Base,Info_General!AHR$22,FALSE)</f>
        <v>5.000000074505806E-2</v>
      </c>
      <c r="D175" s="343"/>
      <c r="E175" s="343">
        <f>VLOOKUP($C$5,Base,Info_General!AIP$22,FALSE)</f>
        <v>0.11999999731779099</v>
      </c>
      <c r="F175" s="343"/>
      <c r="G175" s="343">
        <f>VLOOKUP($C$5,Base,Info_General!AJB$22,FALSE)</f>
        <v>9.9999997764825821E-3</v>
      </c>
      <c r="H175" s="343"/>
      <c r="I175" s="242">
        <f>VLOOKUP($C$5,Base,Info_General!AID$22,FALSE)</f>
        <v>8373.9404296875</v>
      </c>
      <c r="J175" s="143"/>
    </row>
    <row r="176" spans="1:10">
      <c r="A176" s="141"/>
      <c r="B176" s="201">
        <v>2010</v>
      </c>
      <c r="C176" s="342">
        <f>VLOOKUP($C$5,Base,Info_General!AHS$22,FALSE)</f>
        <v>2.9999999329447746E-2</v>
      </c>
      <c r="D176" s="342"/>
      <c r="E176" s="342">
        <f>VLOOKUP($C$5,Base,Info_General!AIQ$22,FALSE)</f>
        <v>0.10000000149011612</v>
      </c>
      <c r="F176" s="342"/>
      <c r="G176" s="342">
        <f>VLOOKUP($C$5,Base,Info_General!AJC$22,FALSE)</f>
        <v>9.9999997764825821E-3</v>
      </c>
      <c r="H176" s="342"/>
      <c r="I176" s="241">
        <f>VLOOKUP($C$5,Base,Info_General!AIE$22,FALSE)</f>
        <v>4932.330078125</v>
      </c>
      <c r="J176" s="143"/>
    </row>
    <row r="177" spans="1:10">
      <c r="A177" s="141"/>
      <c r="B177" s="177">
        <v>2011</v>
      </c>
      <c r="C177" s="343">
        <f>VLOOKUP($C$5,Base,Info_General!AHT$22,FALSE)</f>
        <v>1.9999999552965164E-2</v>
      </c>
      <c r="D177" s="343"/>
      <c r="E177" s="343">
        <f>VLOOKUP($C$5,Base,Info_General!AIR$22,FALSE)</f>
        <v>7.0000000298023224E-2</v>
      </c>
      <c r="F177" s="343"/>
      <c r="G177" s="343">
        <f>VLOOKUP($C$5,Base,Info_General!AJD$22,FALSE)</f>
        <v>0</v>
      </c>
      <c r="H177" s="343"/>
      <c r="I177" s="242">
        <f>VLOOKUP($C$5,Base,Info_General!AIF$22,FALSE)</f>
        <v>3660.159912109375</v>
      </c>
      <c r="J177" s="143"/>
    </row>
    <row r="178" spans="1:10">
      <c r="A178" s="141"/>
      <c r="B178" s="142"/>
      <c r="C178" s="142"/>
      <c r="D178" s="142"/>
      <c r="E178" s="142"/>
      <c r="F178" s="142"/>
      <c r="G178" s="142"/>
      <c r="H178" s="142"/>
      <c r="I178" s="142"/>
      <c r="J178" s="143"/>
    </row>
    <row r="179" spans="1:10">
      <c r="A179" s="141"/>
      <c r="B179" s="300" t="str">
        <f>CONCATENATE("Fuente: ",Info_General!AJD18)</f>
        <v>Fuente: DNP-DDTS- SICEP</v>
      </c>
      <c r="C179" s="300"/>
      <c r="D179" s="142"/>
      <c r="E179" s="142"/>
      <c r="F179" s="142"/>
      <c r="G179" s="142"/>
      <c r="H179" s="142"/>
      <c r="I179" s="142"/>
      <c r="J179" s="143"/>
    </row>
    <row r="180" spans="1:10">
      <c r="A180" s="141"/>
      <c r="B180" s="142"/>
      <c r="C180" s="142"/>
      <c r="D180" s="142"/>
      <c r="E180" s="142"/>
      <c r="F180" s="142"/>
      <c r="G180" s="142"/>
      <c r="H180" s="142"/>
      <c r="I180" s="142"/>
      <c r="J180" s="143"/>
    </row>
    <row r="181" spans="1:10">
      <c r="A181" s="141"/>
      <c r="B181" s="142"/>
      <c r="C181" s="142"/>
      <c r="D181" s="142"/>
      <c r="E181" s="142"/>
      <c r="F181" s="142"/>
      <c r="G181" s="142"/>
      <c r="H181" s="142"/>
      <c r="I181" s="142"/>
      <c r="J181" s="143"/>
    </row>
    <row r="182" spans="1:10">
      <c r="A182" s="141"/>
      <c r="B182" s="142"/>
      <c r="C182" s="142"/>
      <c r="D182" s="142"/>
      <c r="E182" s="142"/>
      <c r="F182" s="142"/>
      <c r="G182" s="142"/>
      <c r="H182" s="142"/>
      <c r="I182" s="142"/>
      <c r="J182" s="143"/>
    </row>
    <row r="183" spans="1:10" ht="13.5" thickBot="1">
      <c r="A183" s="144"/>
      <c r="B183" s="145"/>
      <c r="C183" s="145"/>
      <c r="D183" s="145"/>
      <c r="E183" s="145"/>
      <c r="F183" s="145"/>
      <c r="G183" s="145"/>
      <c r="H183" s="145"/>
      <c r="I183" s="145"/>
      <c r="J183" s="146"/>
    </row>
    <row r="184" spans="1:10">
      <c r="A184" s="138"/>
      <c r="B184" s="139"/>
      <c r="C184" s="139"/>
      <c r="D184" s="139"/>
      <c r="E184" s="139"/>
      <c r="F184" s="139"/>
      <c r="G184" s="139"/>
      <c r="H184" s="139"/>
      <c r="I184" s="139"/>
      <c r="J184" s="140"/>
    </row>
    <row r="185" spans="1:10">
      <c r="A185" s="141"/>
      <c r="B185" s="307" t="s">
        <v>423</v>
      </c>
      <c r="C185" s="307"/>
      <c r="D185" s="307"/>
      <c r="E185" s="142"/>
      <c r="F185" s="142"/>
      <c r="G185" s="142"/>
      <c r="H185" s="142"/>
      <c r="I185" s="142"/>
      <c r="J185" s="143"/>
    </row>
    <row r="186" spans="1:10">
      <c r="A186" s="141"/>
      <c r="B186" s="142"/>
      <c r="C186" s="142"/>
      <c r="D186" s="142"/>
      <c r="E186" s="142"/>
      <c r="F186" s="142"/>
      <c r="G186" s="142"/>
      <c r="H186" s="142"/>
      <c r="I186" s="142"/>
      <c r="J186" s="143"/>
    </row>
    <row r="187" spans="1:10">
      <c r="A187" s="141"/>
      <c r="B187" s="238" t="s">
        <v>217</v>
      </c>
      <c r="C187" s="239" t="s">
        <v>416</v>
      </c>
      <c r="D187" s="142"/>
      <c r="E187" s="142"/>
      <c r="F187" s="142"/>
      <c r="G187" s="142"/>
      <c r="H187" s="142"/>
      <c r="I187" s="142"/>
      <c r="J187" s="143"/>
    </row>
    <row r="188" spans="1:10">
      <c r="A188" s="141"/>
      <c r="B188" s="201">
        <v>2000</v>
      </c>
      <c r="C188" s="241">
        <f>VLOOKUP($C$5,Base,Info_General!$APG$22,FALSE)</f>
        <v>177438.46875</v>
      </c>
      <c r="D188" s="142"/>
      <c r="E188" s="142"/>
      <c r="F188" s="142"/>
      <c r="G188" s="142"/>
      <c r="H188" s="142"/>
      <c r="I188" s="142"/>
      <c r="J188" s="143"/>
    </row>
    <row r="189" spans="1:10">
      <c r="A189" s="141"/>
      <c r="B189" s="177">
        <v>2001</v>
      </c>
      <c r="C189" s="242">
        <f>VLOOKUP($C$5,Base,Info_General!$APH$22,FALSE)</f>
        <v>295416.28125</v>
      </c>
      <c r="D189" s="142"/>
      <c r="E189" s="142"/>
      <c r="F189" s="142"/>
      <c r="G189" s="142"/>
      <c r="H189" s="142"/>
      <c r="I189" s="142"/>
      <c r="J189" s="143"/>
    </row>
    <row r="190" spans="1:10">
      <c r="A190" s="141"/>
      <c r="B190" s="201">
        <v>2002</v>
      </c>
      <c r="C190" s="241">
        <f>VLOOKUP($C$5,Base,Info_General!$API$22,FALSE)</f>
        <v>279883.5625</v>
      </c>
      <c r="D190" s="142"/>
      <c r="E190" s="142"/>
      <c r="F190" s="142"/>
      <c r="G190" s="142"/>
      <c r="H190" s="142"/>
      <c r="I190" s="142"/>
      <c r="J190" s="143"/>
    </row>
    <row r="191" spans="1:10">
      <c r="A191" s="141"/>
      <c r="B191" s="177">
        <v>2003</v>
      </c>
      <c r="C191" s="242">
        <f>VLOOKUP($C$5,Base,Info_General!$APJ$22,FALSE)</f>
        <v>350721.125</v>
      </c>
      <c r="D191" s="142"/>
      <c r="E191" s="142"/>
      <c r="F191" s="142"/>
      <c r="G191" s="142"/>
      <c r="H191" s="142"/>
      <c r="I191" s="142"/>
      <c r="J191" s="143"/>
    </row>
    <row r="192" spans="1:10">
      <c r="A192" s="141"/>
      <c r="B192" s="201">
        <v>2004</v>
      </c>
      <c r="C192" s="241">
        <f>VLOOKUP($C$5,Base,Info_General!$APK$22,FALSE)</f>
        <v>603639</v>
      </c>
      <c r="D192" s="142"/>
      <c r="E192" s="142"/>
      <c r="F192" s="142"/>
      <c r="G192" s="142"/>
      <c r="H192" s="142"/>
      <c r="I192" s="142"/>
      <c r="J192" s="143"/>
    </row>
    <row r="193" spans="1:10">
      <c r="A193" s="141"/>
      <c r="B193" s="177">
        <v>2005</v>
      </c>
      <c r="C193" s="242">
        <f>VLOOKUP($C$5,Base,Info_General!$APL$22,FALSE)</f>
        <v>951550.625</v>
      </c>
      <c r="D193" s="142"/>
      <c r="E193" s="142"/>
      <c r="F193" s="142"/>
      <c r="G193" s="142"/>
      <c r="H193" s="142"/>
      <c r="I193" s="142"/>
      <c r="J193" s="143"/>
    </row>
    <row r="194" spans="1:10">
      <c r="A194" s="141"/>
      <c r="B194" s="201">
        <v>2006</v>
      </c>
      <c r="C194" s="241">
        <f>VLOOKUP($C$5,Base,Info_General!$APM$22,FALSE)</f>
        <v>1125637.25</v>
      </c>
      <c r="D194" s="142"/>
      <c r="E194" s="142"/>
      <c r="F194" s="142"/>
      <c r="G194" s="142"/>
      <c r="H194" s="142"/>
      <c r="I194" s="142"/>
      <c r="J194" s="143"/>
    </row>
    <row r="195" spans="1:10">
      <c r="A195" s="141"/>
      <c r="B195" s="177">
        <v>2007</v>
      </c>
      <c r="C195" s="242">
        <f>VLOOKUP($C$5,Base,Info_General!$APN$22,FALSE)</f>
        <v>894413.125</v>
      </c>
      <c r="D195" s="142"/>
      <c r="E195" s="142"/>
      <c r="F195" s="142"/>
      <c r="G195" s="142"/>
      <c r="H195" s="142"/>
      <c r="I195" s="142"/>
      <c r="J195" s="143"/>
    </row>
    <row r="196" spans="1:10">
      <c r="A196" s="141"/>
      <c r="B196" s="201">
        <v>2008</v>
      </c>
      <c r="C196" s="241">
        <f>VLOOKUP($C$5,Base,Info_General!$APO$22,FALSE)</f>
        <v>921540.8125</v>
      </c>
      <c r="D196" s="142"/>
      <c r="E196" s="142"/>
      <c r="F196" s="142"/>
      <c r="G196" s="142"/>
      <c r="H196" s="142"/>
      <c r="I196" s="142"/>
      <c r="J196" s="143"/>
    </row>
    <row r="197" spans="1:10">
      <c r="A197" s="141"/>
      <c r="B197" s="177">
        <v>2009</v>
      </c>
      <c r="C197" s="242">
        <f>VLOOKUP($C$5,Base,Info_General!$APP$22,FALSE)</f>
        <v>1007156.875</v>
      </c>
      <c r="D197" s="142"/>
      <c r="E197" s="142"/>
      <c r="F197" s="142"/>
      <c r="G197" s="142"/>
      <c r="H197" s="142"/>
      <c r="I197" s="142"/>
      <c r="J197" s="143"/>
    </row>
    <row r="198" spans="1:10">
      <c r="A198" s="141"/>
      <c r="B198" s="201">
        <v>2010</v>
      </c>
      <c r="C198" s="241">
        <f>VLOOKUP($C$5,Base,Info_General!$APQ$22,FALSE)</f>
        <v>1060150</v>
      </c>
      <c r="D198" s="142"/>
      <c r="E198" s="142"/>
      <c r="F198" s="142"/>
      <c r="G198" s="142"/>
      <c r="H198" s="142"/>
      <c r="I198" s="142"/>
      <c r="J198" s="143"/>
    </row>
    <row r="199" spans="1:10">
      <c r="A199" s="141"/>
      <c r="B199" s="177">
        <v>2011</v>
      </c>
      <c r="C199" s="242">
        <f>VLOOKUP($C$5,Base,Info_General!$APR$22,FALSE)</f>
        <v>1129621</v>
      </c>
      <c r="D199" s="142"/>
      <c r="E199" s="142"/>
      <c r="F199" s="142"/>
      <c r="G199" s="142"/>
      <c r="H199" s="142"/>
      <c r="I199" s="142"/>
      <c r="J199" s="143"/>
    </row>
    <row r="200" spans="1:10">
      <c r="A200" s="141"/>
      <c r="B200" s="142"/>
      <c r="C200" s="142"/>
      <c r="D200" s="142"/>
      <c r="E200" s="142"/>
      <c r="F200" s="142"/>
      <c r="G200" s="142"/>
      <c r="H200" s="142"/>
      <c r="I200" s="142"/>
      <c r="J200" s="143"/>
    </row>
    <row r="201" spans="1:10">
      <c r="A201" s="141"/>
      <c r="B201" s="187" t="str">
        <f>CONCATENATE("Fuente: ",Info_General!$APG$18)</f>
        <v>Fuente: DIAN</v>
      </c>
      <c r="C201" s="142"/>
      <c r="D201" s="142"/>
      <c r="E201" s="142"/>
      <c r="F201" s="142"/>
      <c r="G201" s="142"/>
      <c r="H201" s="142"/>
      <c r="I201" s="142"/>
      <c r="J201" s="143"/>
    </row>
    <row r="202" spans="1:10">
      <c r="A202" s="141"/>
      <c r="B202" s="142"/>
      <c r="C202" s="142"/>
      <c r="D202" s="142"/>
      <c r="E202" s="142"/>
      <c r="F202" s="142"/>
      <c r="G202" s="142"/>
      <c r="H202" s="142"/>
      <c r="I202" s="142"/>
      <c r="J202" s="143"/>
    </row>
    <row r="203" spans="1:10">
      <c r="A203" s="141"/>
      <c r="B203" s="307" t="s">
        <v>424</v>
      </c>
      <c r="C203" s="307"/>
      <c r="D203" s="307"/>
      <c r="E203" s="142"/>
      <c r="F203" s="142"/>
      <c r="G203" s="142"/>
      <c r="H203" s="142"/>
      <c r="I203" s="142"/>
      <c r="J203" s="143"/>
    </row>
    <row r="204" spans="1:10">
      <c r="A204" s="141"/>
      <c r="B204" s="142"/>
      <c r="C204" s="142"/>
      <c r="D204" s="142"/>
      <c r="E204" s="142"/>
      <c r="F204" s="142"/>
      <c r="G204" s="142"/>
      <c r="H204" s="142"/>
      <c r="I204" s="142"/>
      <c r="J204" s="143"/>
    </row>
    <row r="205" spans="1:10">
      <c r="A205" s="141"/>
      <c r="B205" s="238" t="s">
        <v>217</v>
      </c>
      <c r="C205" s="239" t="s">
        <v>425</v>
      </c>
      <c r="D205" s="142"/>
      <c r="E205" s="142"/>
      <c r="F205" s="142"/>
      <c r="G205" s="142"/>
      <c r="H205" s="142"/>
      <c r="I205" s="142"/>
      <c r="J205" s="143"/>
    </row>
    <row r="206" spans="1:10">
      <c r="A206" s="141"/>
      <c r="B206" s="192">
        <v>2000</v>
      </c>
      <c r="C206" s="241">
        <f>VLOOKUP($C$5,Base,Info_General!$APS$22,FALSE)</f>
        <v>749096.1875</v>
      </c>
      <c r="D206" s="142"/>
      <c r="E206" s="142"/>
      <c r="F206" s="142"/>
      <c r="G206" s="142"/>
      <c r="H206" s="142"/>
      <c r="I206" s="142"/>
      <c r="J206" s="143"/>
    </row>
    <row r="207" spans="1:10">
      <c r="A207" s="141"/>
      <c r="B207" s="246">
        <v>2001</v>
      </c>
      <c r="C207" s="242">
        <f>VLOOKUP($C$5,Base,Info_General!$APT$22,FALSE)</f>
        <v>856138.1875</v>
      </c>
      <c r="D207" s="142"/>
      <c r="E207" s="142"/>
      <c r="F207" s="142"/>
      <c r="G207" s="142"/>
      <c r="H207" s="142"/>
      <c r="I207" s="142"/>
      <c r="J207" s="143"/>
    </row>
    <row r="208" spans="1:10">
      <c r="A208" s="141"/>
      <c r="B208" s="192">
        <v>2002</v>
      </c>
      <c r="C208" s="241">
        <f>VLOOKUP($C$5,Base,Info_General!$APU$22,FALSE)</f>
        <v>910855.875</v>
      </c>
      <c r="D208" s="142"/>
      <c r="E208" s="142"/>
      <c r="F208" s="142"/>
      <c r="G208" s="142"/>
      <c r="H208" s="142"/>
      <c r="I208" s="142"/>
      <c r="J208" s="143"/>
    </row>
    <row r="209" spans="1:10">
      <c r="A209" s="141"/>
      <c r="B209" s="246">
        <v>2003</v>
      </c>
      <c r="C209" s="242">
        <f>VLOOKUP($C$5,Base,Info_General!$APV$22,FALSE)</f>
        <v>1121678.375</v>
      </c>
      <c r="D209" s="142"/>
      <c r="E209" s="142"/>
      <c r="F209" s="142"/>
      <c r="G209" s="142"/>
      <c r="H209" s="142"/>
      <c r="I209" s="142"/>
      <c r="J209" s="143"/>
    </row>
    <row r="210" spans="1:10">
      <c r="A210" s="141"/>
      <c r="B210" s="192">
        <v>2004</v>
      </c>
      <c r="C210" s="241">
        <f>VLOOKUP($C$5,Base,Info_General!$APW$22,FALSE)</f>
        <v>1260138.5</v>
      </c>
      <c r="D210" s="142"/>
      <c r="E210" s="142"/>
      <c r="F210" s="142"/>
      <c r="G210" s="142"/>
      <c r="H210" s="142"/>
      <c r="I210" s="142"/>
      <c r="J210" s="143"/>
    </row>
    <row r="211" spans="1:10">
      <c r="A211" s="141"/>
      <c r="B211" s="246">
        <v>2005</v>
      </c>
      <c r="C211" s="242">
        <f>VLOOKUP($C$5,Base,Info_General!$APX$22,FALSE)</f>
        <v>1370490.75</v>
      </c>
      <c r="D211" s="142"/>
      <c r="E211" s="142"/>
      <c r="F211" s="142"/>
      <c r="G211" s="142"/>
      <c r="H211" s="142"/>
      <c r="I211" s="142"/>
      <c r="J211" s="143"/>
    </row>
    <row r="212" spans="1:10">
      <c r="A212" s="141"/>
      <c r="B212" s="192">
        <v>2006</v>
      </c>
      <c r="C212" s="241">
        <f>VLOOKUP($C$5,Base,Info_General!$APY$22,FALSE)</f>
        <v>1679556.875</v>
      </c>
      <c r="D212" s="142"/>
      <c r="E212" s="142"/>
      <c r="F212" s="142"/>
      <c r="G212" s="142"/>
      <c r="H212" s="142"/>
      <c r="I212" s="142"/>
      <c r="J212" s="143"/>
    </row>
    <row r="213" spans="1:10">
      <c r="A213" s="141"/>
      <c r="B213" s="246">
        <v>2007</v>
      </c>
      <c r="C213" s="242">
        <f>VLOOKUP($C$5,Base,Info_General!$APZ$22,FALSE)</f>
        <v>1909826.375</v>
      </c>
      <c r="D213" s="142"/>
      <c r="E213" s="142"/>
      <c r="F213" s="142"/>
      <c r="G213" s="142"/>
      <c r="H213" s="142"/>
      <c r="I213" s="142"/>
      <c r="J213" s="143"/>
    </row>
    <row r="214" spans="1:10">
      <c r="A214" s="141"/>
      <c r="B214" s="192">
        <v>2008</v>
      </c>
      <c r="C214" s="241">
        <f>VLOOKUP($C$5,Base,Info_General!$AQA$22,FALSE)</f>
        <v>2113030.5</v>
      </c>
      <c r="D214" s="142"/>
      <c r="E214" s="142"/>
      <c r="F214" s="142"/>
      <c r="G214" s="142"/>
      <c r="H214" s="142"/>
      <c r="I214" s="142"/>
      <c r="J214" s="143"/>
    </row>
    <row r="215" spans="1:10">
      <c r="A215" s="141"/>
      <c r="B215" s="246">
        <v>2009</v>
      </c>
      <c r="C215" s="242">
        <f>VLOOKUP($C$5,Base,Info_General!$AQB$22,FALSE)</f>
        <v>2166748.75</v>
      </c>
      <c r="D215" s="142"/>
      <c r="E215" s="142"/>
      <c r="F215" s="142"/>
      <c r="G215" s="142"/>
      <c r="H215" s="142"/>
      <c r="I215" s="142"/>
      <c r="J215" s="143"/>
    </row>
    <row r="216" spans="1:10">
      <c r="A216" s="141"/>
      <c r="B216" s="192">
        <v>2010</v>
      </c>
      <c r="C216" s="241">
        <f>VLOOKUP($C$5,Base,Info_General!$AQC$22,FALSE)</f>
        <v>2353494.5</v>
      </c>
      <c r="D216" s="142"/>
      <c r="E216" s="142"/>
      <c r="F216" s="142"/>
      <c r="G216" s="142"/>
      <c r="H216" s="142"/>
      <c r="I216" s="142"/>
      <c r="J216" s="143"/>
    </row>
    <row r="217" spans="1:10">
      <c r="A217" s="141"/>
      <c r="B217" s="246">
        <v>2011</v>
      </c>
      <c r="C217" s="242">
        <f>VLOOKUP($C$5,Base,Info_General!$AQD$22,FALSE)</f>
        <v>2598164</v>
      </c>
      <c r="D217" s="142"/>
      <c r="E217" s="142"/>
      <c r="F217" s="142"/>
      <c r="G217" s="142"/>
      <c r="H217" s="142"/>
      <c r="I217" s="142"/>
      <c r="J217" s="143"/>
    </row>
    <row r="218" spans="1:10">
      <c r="A218" s="141"/>
      <c r="B218" s="142"/>
      <c r="C218" s="142"/>
      <c r="D218" s="142"/>
      <c r="E218" s="142"/>
      <c r="F218" s="142"/>
      <c r="G218" s="142"/>
      <c r="H218" s="142"/>
      <c r="I218" s="142"/>
      <c r="J218" s="143"/>
    </row>
    <row r="219" spans="1:10">
      <c r="A219" s="141"/>
      <c r="B219" s="187" t="str">
        <f>CONCATENATE("Fuente: ",Info_General!APS18)</f>
        <v>Fuente: DIAN</v>
      </c>
      <c r="C219" s="142"/>
      <c r="D219" s="142"/>
      <c r="E219" s="142"/>
      <c r="F219" s="142"/>
      <c r="G219" s="142"/>
      <c r="H219" s="142"/>
      <c r="I219" s="142"/>
      <c r="J219" s="143"/>
    </row>
    <row r="220" spans="1:10">
      <c r="A220" s="141"/>
      <c r="B220" s="142"/>
      <c r="C220" s="142"/>
      <c r="D220" s="142"/>
      <c r="E220" s="142"/>
      <c r="F220" s="142"/>
      <c r="G220" s="142"/>
      <c r="H220" s="142"/>
      <c r="I220" s="142"/>
      <c r="J220" s="143"/>
    </row>
    <row r="221" spans="1:10">
      <c r="A221" s="141"/>
      <c r="B221" s="307" t="s">
        <v>426</v>
      </c>
      <c r="C221" s="307"/>
      <c r="D221" s="307"/>
      <c r="E221" s="142"/>
      <c r="F221" s="142"/>
      <c r="G221" s="142"/>
      <c r="H221" s="142"/>
      <c r="I221" s="142"/>
      <c r="J221" s="143"/>
    </row>
    <row r="222" spans="1:10">
      <c r="A222" s="141"/>
      <c r="B222" s="142"/>
      <c r="C222" s="142"/>
      <c r="D222" s="142"/>
      <c r="E222" s="142"/>
      <c r="F222" s="142"/>
      <c r="G222" s="142"/>
      <c r="H222" s="142"/>
      <c r="I222" s="142"/>
      <c r="J222" s="143"/>
    </row>
    <row r="223" spans="1:10">
      <c r="A223" s="141"/>
      <c r="B223" s="238" t="s">
        <v>217</v>
      </c>
      <c r="C223" s="239" t="s">
        <v>416</v>
      </c>
      <c r="D223" s="142"/>
      <c r="E223" s="142"/>
      <c r="F223" s="142"/>
      <c r="G223" s="142"/>
      <c r="H223" s="142"/>
      <c r="I223" s="142"/>
      <c r="J223" s="143"/>
    </row>
    <row r="224" spans="1:10">
      <c r="A224" s="141"/>
      <c r="B224" s="192">
        <v>2000</v>
      </c>
      <c r="C224" s="241">
        <f>VLOOKUP($C$5,Base,Info_General!$AQE$22,FALSE)</f>
        <v>988338.0625</v>
      </c>
      <c r="D224" s="142"/>
      <c r="E224" s="142"/>
      <c r="F224" s="142"/>
      <c r="G224" s="142"/>
      <c r="H224" s="142"/>
      <c r="I224" s="142"/>
      <c r="J224" s="143"/>
    </row>
    <row r="225" spans="1:10">
      <c r="A225" s="141"/>
      <c r="B225" s="246">
        <v>2001</v>
      </c>
      <c r="C225" s="242">
        <f>VLOOKUP($C$5,Base,Info_General!$AQF$22,FALSE)</f>
        <v>1384315.25</v>
      </c>
      <c r="D225" s="142"/>
      <c r="E225" s="142"/>
      <c r="F225" s="142"/>
      <c r="G225" s="142"/>
      <c r="H225" s="142"/>
      <c r="I225" s="142"/>
      <c r="J225" s="143"/>
    </row>
    <row r="226" spans="1:10">
      <c r="A226" s="141"/>
      <c r="B226" s="192">
        <v>2002</v>
      </c>
      <c r="C226" s="241">
        <f>VLOOKUP($C$5,Base,Info_General!$AQG$22,FALSE)</f>
        <v>1512991.75</v>
      </c>
      <c r="D226" s="142"/>
      <c r="E226" s="142"/>
      <c r="F226" s="142"/>
      <c r="G226" s="142"/>
      <c r="H226" s="142"/>
      <c r="I226" s="142"/>
      <c r="J226" s="143"/>
    </row>
    <row r="227" spans="1:10">
      <c r="A227" s="141"/>
      <c r="B227" s="246">
        <v>2003</v>
      </c>
      <c r="C227" s="242">
        <f>VLOOKUP($C$5,Base,Info_General!$AQH$22,FALSE)</f>
        <v>1788527.25</v>
      </c>
      <c r="D227" s="142"/>
      <c r="E227" s="142"/>
      <c r="F227" s="142"/>
      <c r="G227" s="142"/>
      <c r="H227" s="142"/>
      <c r="I227" s="142"/>
      <c r="J227" s="143"/>
    </row>
    <row r="228" spans="1:10">
      <c r="A228" s="141"/>
      <c r="B228" s="192">
        <v>2004</v>
      </c>
      <c r="C228" s="241">
        <f>VLOOKUP($C$5,Base,Info_General!$AQI$22,FALSE)</f>
        <v>2050107.125</v>
      </c>
      <c r="D228" s="142"/>
      <c r="E228" s="142"/>
      <c r="F228" s="142"/>
      <c r="G228" s="142"/>
      <c r="H228" s="142"/>
      <c r="I228" s="142"/>
      <c r="J228" s="143"/>
    </row>
    <row r="229" spans="1:10">
      <c r="A229" s="141"/>
      <c r="B229" s="246">
        <v>2005</v>
      </c>
      <c r="C229" s="242">
        <f>VLOOKUP($C$5,Base,Info_General!$AQJ$22,FALSE)</f>
        <v>2185883.75</v>
      </c>
      <c r="D229" s="142"/>
      <c r="E229" s="142"/>
      <c r="F229" s="142"/>
      <c r="G229" s="142"/>
      <c r="H229" s="142"/>
      <c r="I229" s="142"/>
      <c r="J229" s="143"/>
    </row>
    <row r="230" spans="1:10">
      <c r="A230" s="141"/>
      <c r="B230" s="192">
        <v>2006</v>
      </c>
      <c r="C230" s="241">
        <f>VLOOKUP($C$5,Base,Info_General!$AQK$22,FALSE)</f>
        <v>2520361.75</v>
      </c>
      <c r="D230" s="142"/>
      <c r="E230" s="142"/>
      <c r="F230" s="142"/>
      <c r="G230" s="142"/>
      <c r="H230" s="142"/>
      <c r="I230" s="142"/>
      <c r="J230" s="143"/>
    </row>
    <row r="231" spans="1:10">
      <c r="A231" s="141"/>
      <c r="B231" s="246">
        <v>2007</v>
      </c>
      <c r="C231" s="242">
        <f>VLOOKUP($C$5,Base,Info_General!$AQL$22,FALSE)</f>
        <v>2911804.5</v>
      </c>
      <c r="D231" s="142"/>
      <c r="E231" s="142"/>
      <c r="F231" s="142"/>
      <c r="G231" s="142"/>
      <c r="H231" s="142"/>
      <c r="I231" s="142"/>
      <c r="J231" s="143"/>
    </row>
    <row r="232" spans="1:10">
      <c r="A232" s="141"/>
      <c r="B232" s="192">
        <v>2008</v>
      </c>
      <c r="C232" s="241">
        <f>VLOOKUP($C$5,Base,Info_General!$AQM$22,FALSE)</f>
        <v>3186964.5</v>
      </c>
      <c r="D232" s="142"/>
      <c r="E232" s="142"/>
      <c r="F232" s="142"/>
      <c r="G232" s="142"/>
      <c r="H232" s="142"/>
      <c r="I232" s="142"/>
      <c r="J232" s="143"/>
    </row>
    <row r="233" spans="1:10">
      <c r="A233" s="141"/>
      <c r="B233" s="246">
        <v>2009</v>
      </c>
      <c r="C233" s="242">
        <f>VLOOKUP($C$5,Base,Info_General!$AQN$22,FALSE)</f>
        <v>3219519.5</v>
      </c>
      <c r="D233" s="142"/>
      <c r="E233" s="142"/>
      <c r="F233" s="142"/>
      <c r="G233" s="142"/>
      <c r="H233" s="142"/>
      <c r="I233" s="142"/>
      <c r="J233" s="143"/>
    </row>
    <row r="234" spans="1:10">
      <c r="A234" s="141"/>
      <c r="B234" s="192">
        <v>2010</v>
      </c>
      <c r="C234" s="241">
        <f>VLOOKUP($C$5,Base,Info_General!$AQO$22,FALSE)</f>
        <v>3452968</v>
      </c>
      <c r="D234" s="142"/>
      <c r="E234" s="142"/>
      <c r="F234" s="142"/>
      <c r="G234" s="142"/>
      <c r="H234" s="142"/>
      <c r="I234" s="142"/>
      <c r="J234" s="143"/>
    </row>
    <row r="235" spans="1:10">
      <c r="A235" s="141"/>
      <c r="B235" s="246">
        <v>2011</v>
      </c>
      <c r="C235" s="242">
        <f>VLOOKUP($C$5,Base,Info_General!$AQP$22,FALSE)</f>
        <v>3941440.75</v>
      </c>
      <c r="D235" s="142"/>
      <c r="E235" s="142"/>
      <c r="F235" s="142"/>
      <c r="G235" s="142"/>
      <c r="H235" s="142"/>
      <c r="I235" s="142"/>
      <c r="J235" s="143"/>
    </row>
    <row r="236" spans="1:10">
      <c r="A236" s="141"/>
      <c r="B236" s="142"/>
      <c r="C236" s="142"/>
      <c r="D236" s="142"/>
      <c r="E236" s="142"/>
      <c r="F236" s="142"/>
      <c r="G236" s="142"/>
      <c r="H236" s="142"/>
      <c r="I236" s="142"/>
      <c r="J236" s="143"/>
    </row>
    <row r="237" spans="1:10">
      <c r="A237" s="141"/>
      <c r="B237" s="187" t="str">
        <f>CONCATENATE("Fuente: ",Info_General!$AQE$18)</f>
        <v>Fuente: DIAN</v>
      </c>
      <c r="C237" s="142"/>
      <c r="D237" s="142"/>
      <c r="E237" s="142"/>
      <c r="F237" s="142"/>
      <c r="G237" s="142"/>
      <c r="H237" s="142"/>
      <c r="I237" s="142"/>
      <c r="J237" s="143"/>
    </row>
    <row r="238" spans="1:10">
      <c r="A238" s="141"/>
      <c r="B238" s="142"/>
      <c r="C238" s="142"/>
      <c r="D238" s="142"/>
      <c r="E238" s="142"/>
      <c r="F238" s="142"/>
      <c r="G238" s="142"/>
      <c r="H238" s="142"/>
      <c r="I238" s="142"/>
      <c r="J238" s="143"/>
    </row>
    <row r="239" spans="1:10">
      <c r="A239" s="141"/>
      <c r="B239" s="142"/>
      <c r="C239" s="142"/>
      <c r="D239" s="142"/>
      <c r="E239" s="142"/>
      <c r="F239" s="142"/>
      <c r="G239" s="142"/>
      <c r="H239" s="142"/>
      <c r="I239" s="142"/>
      <c r="J239" s="143"/>
    </row>
    <row r="240" spans="1:10">
      <c r="A240" s="141"/>
      <c r="B240" s="142"/>
      <c r="C240" s="142"/>
      <c r="D240" s="142"/>
      <c r="E240" s="142"/>
      <c r="F240" s="142"/>
      <c r="G240" s="142"/>
      <c r="H240" s="142"/>
      <c r="I240" s="142"/>
      <c r="J240" s="143"/>
    </row>
    <row r="241" spans="1:10">
      <c r="A241" s="141"/>
      <c r="B241" s="142"/>
      <c r="C241" s="142"/>
      <c r="D241" s="142"/>
      <c r="E241" s="142"/>
      <c r="F241" s="142"/>
      <c r="G241" s="142"/>
      <c r="H241" s="142"/>
      <c r="I241" s="142"/>
      <c r="J241" s="143"/>
    </row>
    <row r="242" spans="1:10">
      <c r="A242" s="141"/>
      <c r="B242" s="142"/>
      <c r="C242" s="142"/>
      <c r="D242" s="142"/>
      <c r="E242" s="142"/>
      <c r="F242" s="142"/>
      <c r="G242" s="142"/>
      <c r="H242" s="142"/>
      <c r="I242" s="142"/>
      <c r="J242" s="143"/>
    </row>
    <row r="243" spans="1:10">
      <c r="A243" s="141"/>
      <c r="B243" s="142"/>
      <c r="C243" s="142"/>
      <c r="D243" s="142"/>
      <c r="E243" s="142"/>
      <c r="F243" s="142"/>
      <c r="G243" s="142"/>
      <c r="H243" s="142"/>
      <c r="I243" s="142"/>
      <c r="J243" s="143"/>
    </row>
    <row r="244" spans="1:10" ht="13.5" thickBot="1">
      <c r="A244" s="144"/>
      <c r="B244" s="145"/>
      <c r="C244" s="145"/>
      <c r="D244" s="145"/>
      <c r="E244" s="145"/>
      <c r="F244" s="145"/>
      <c r="G244" s="145"/>
      <c r="H244" s="145"/>
      <c r="I244" s="145"/>
      <c r="J244" s="146"/>
    </row>
    <row r="245" spans="1:10">
      <c r="A245" s="138"/>
      <c r="B245" s="139"/>
      <c r="C245" s="139"/>
      <c r="D245" s="139"/>
      <c r="E245" s="139"/>
      <c r="F245" s="139"/>
      <c r="G245" s="139"/>
      <c r="H245" s="139"/>
      <c r="I245" s="139"/>
      <c r="J245" s="140"/>
    </row>
    <row r="246" spans="1:10">
      <c r="A246" s="141"/>
      <c r="B246" s="307" t="s">
        <v>427</v>
      </c>
      <c r="C246" s="307"/>
      <c r="D246" s="142"/>
      <c r="E246" s="142"/>
      <c r="F246" s="142"/>
      <c r="G246" s="142"/>
      <c r="H246" s="142"/>
      <c r="I246" s="142"/>
      <c r="J246" s="143"/>
    </row>
    <row r="247" spans="1:10">
      <c r="A247" s="141"/>
      <c r="B247" s="142"/>
      <c r="C247" s="142"/>
      <c r="D247" s="142"/>
      <c r="E247" s="142"/>
      <c r="F247" s="142"/>
      <c r="G247" s="142"/>
      <c r="H247" s="142"/>
      <c r="I247" s="142"/>
      <c r="J247" s="143"/>
    </row>
    <row r="248" spans="1:10" ht="25.5">
      <c r="A248" s="141"/>
      <c r="B248" s="188" t="s">
        <v>217</v>
      </c>
      <c r="C248" s="189" t="s">
        <v>103</v>
      </c>
      <c r="D248" s="299" t="s">
        <v>428</v>
      </c>
      <c r="E248" s="299"/>
      <c r="F248" s="190" t="s">
        <v>429</v>
      </c>
      <c r="G248" s="190" t="s">
        <v>430</v>
      </c>
      <c r="H248" s="299" t="s">
        <v>107</v>
      </c>
      <c r="I248" s="295"/>
      <c r="J248" s="143"/>
    </row>
    <row r="249" spans="1:10">
      <c r="A249" s="141"/>
      <c r="B249" s="249">
        <v>2000</v>
      </c>
      <c r="C249" s="250">
        <f>VLOOKUP($C$5,Base,Info_General!$AQQ$22,FALSE)</f>
        <v>193074.296875</v>
      </c>
      <c r="D249" s="353">
        <f>VLOOKUP($C$5,Base,Info_General!$ARC$22,FALSE)</f>
        <v>870</v>
      </c>
      <c r="E249" s="353"/>
      <c r="F249" s="250">
        <f>VLOOKUP($C$5,Base,Info_General!$ARO$22,FALSE)</f>
        <v>0</v>
      </c>
      <c r="G249" s="250">
        <f>VLOOKUP($C$5,Base,Info_General!$ASA$22,FALSE)</f>
        <v>0</v>
      </c>
      <c r="H249" s="353">
        <f>VLOOKUP($C$5,Base,Info_General!$ASM$22,FALSE)</f>
        <v>0</v>
      </c>
      <c r="I249" s="357"/>
      <c r="J249" s="143"/>
    </row>
    <row r="250" spans="1:10">
      <c r="A250" s="141"/>
      <c r="B250" s="247">
        <v>2001</v>
      </c>
      <c r="C250" s="248">
        <f>VLOOKUP($C$5,Base,Info_General!$AQR$22,FALSE)</f>
        <v>228710.828125</v>
      </c>
      <c r="D250" s="354">
        <f>VLOOKUP($C$5,Base,Info_General!$ARD$22,FALSE)</f>
        <v>1060.5699462890625</v>
      </c>
      <c r="E250" s="354"/>
      <c r="F250" s="248">
        <f>VLOOKUP($C$5,Base,Info_General!$ARP$22,FALSE)</f>
        <v>0</v>
      </c>
      <c r="G250" s="248">
        <f>VLOOKUP($C$5,Base,Info_General!$ASB$22,FALSE)</f>
        <v>0</v>
      </c>
      <c r="H250" s="354">
        <f>VLOOKUP($C$5,Base,Info_General!$ASN$22,FALSE)</f>
        <v>0</v>
      </c>
      <c r="I250" s="358"/>
      <c r="J250" s="143"/>
    </row>
    <row r="251" spans="1:10">
      <c r="A251" s="141"/>
      <c r="B251" s="249">
        <v>2002</v>
      </c>
      <c r="C251" s="250">
        <f>VLOOKUP($C$5,Base,Info_General!$AQS$22,FALSE)</f>
        <v>253582.53125</v>
      </c>
      <c r="D251" s="353">
        <f>VLOOKUP($C$5,Base,Info_General!$ARE$22,FALSE)</f>
        <v>894.1400146484375</v>
      </c>
      <c r="E251" s="353"/>
      <c r="F251" s="250">
        <f>VLOOKUP($C$5,Base,Info_General!$ARQ$22,FALSE)</f>
        <v>223316.34375</v>
      </c>
      <c r="G251" s="250">
        <f>VLOOKUP($C$5,Base,Info_General!$ASC$22,FALSE)</f>
        <v>0</v>
      </c>
      <c r="H251" s="353">
        <f>VLOOKUP($C$5,Base,Info_General!$ASO$22,FALSE)</f>
        <v>0</v>
      </c>
      <c r="I251" s="357"/>
      <c r="J251" s="143"/>
    </row>
    <row r="252" spans="1:10">
      <c r="A252" s="141"/>
      <c r="B252" s="247">
        <v>2003</v>
      </c>
      <c r="C252" s="248">
        <f>VLOOKUP($C$5,Base,Info_General!$AQT$22,FALSE)</f>
        <v>326841.09375</v>
      </c>
      <c r="D252" s="354">
        <f>VLOOKUP($C$5,Base,Info_General!$ARF$22,FALSE)</f>
        <v>1089.550048828125</v>
      </c>
      <c r="E252" s="354"/>
      <c r="F252" s="248">
        <f>VLOOKUP($C$5,Base,Info_General!$ARR$22,FALSE)</f>
        <v>216205.140625</v>
      </c>
      <c r="G252" s="248">
        <f>VLOOKUP($C$5,Base,Info_General!$ASD$22,FALSE)</f>
        <v>0</v>
      </c>
      <c r="H252" s="354">
        <f>VLOOKUP($C$5,Base,Info_General!$ASP$22,FALSE)</f>
        <v>0</v>
      </c>
      <c r="I252" s="358"/>
      <c r="J252" s="143"/>
    </row>
    <row r="253" spans="1:10">
      <c r="A253" s="141"/>
      <c r="B253" s="249">
        <v>2004</v>
      </c>
      <c r="C253" s="250">
        <f>VLOOKUP($C$5,Base,Info_General!$AQU$22,FALSE)</f>
        <v>351249.875</v>
      </c>
      <c r="D253" s="353">
        <f>VLOOKUP($C$5,Base,Info_General!$ARG$22,FALSE)</f>
        <v>1276.8199462890625</v>
      </c>
      <c r="E253" s="353"/>
      <c r="F253" s="250">
        <f>VLOOKUP($C$5,Base,Info_General!$ARS$22,FALSE)</f>
        <v>2701.889892578125</v>
      </c>
      <c r="G253" s="250">
        <f>VLOOKUP($C$5,Base,Info_General!$ASE$22,FALSE)</f>
        <v>76338.7421875</v>
      </c>
      <c r="H253" s="353">
        <f>VLOOKUP($C$5,Base,Info_General!$ASQ$22,FALSE)</f>
        <v>0</v>
      </c>
      <c r="I253" s="357"/>
      <c r="J253" s="143"/>
    </row>
    <row r="254" spans="1:10">
      <c r="A254" s="141"/>
      <c r="B254" s="247">
        <v>2005</v>
      </c>
      <c r="C254" s="248">
        <f>VLOOKUP($C$5,Base,Info_General!$AQV$22,FALSE)</f>
        <v>368076.3125</v>
      </c>
      <c r="D254" s="354">
        <f>VLOOKUP($C$5,Base,Info_General!$ARH$22,FALSE)</f>
        <v>1844.5999755859375</v>
      </c>
      <c r="E254" s="354"/>
      <c r="F254" s="248">
        <f>VLOOKUP($C$5,Base,Info_General!$ART$22,FALSE)</f>
        <v>1345.3299560546875</v>
      </c>
      <c r="G254" s="248">
        <f>VLOOKUP($C$5,Base,Info_General!$ASF$22,FALSE)</f>
        <v>81041.96875</v>
      </c>
      <c r="H254" s="354">
        <f>VLOOKUP($C$5,Base,Info_General!$ASR$22,FALSE)</f>
        <v>0</v>
      </c>
      <c r="I254" s="358"/>
      <c r="J254" s="143"/>
    </row>
    <row r="255" spans="1:10">
      <c r="A255" s="141"/>
      <c r="B255" s="249">
        <v>2006</v>
      </c>
      <c r="C255" s="250">
        <f>VLOOKUP($C$5,Base,Info_General!$AQW$22,FALSE)</f>
        <v>503249.4375</v>
      </c>
      <c r="D255" s="353">
        <f>VLOOKUP($C$5,Base,Info_General!$ARI$22,FALSE)</f>
        <v>1447.280029296875</v>
      </c>
      <c r="E255" s="353"/>
      <c r="F255" s="250">
        <f>VLOOKUP($C$5,Base,Info_General!$ARU$22,FALSE)</f>
        <v>1829.489990234375</v>
      </c>
      <c r="G255" s="250">
        <f>VLOOKUP($C$5,Base,Info_General!$ASG$22,FALSE)</f>
        <v>84671.1484375</v>
      </c>
      <c r="H255" s="353">
        <f>VLOOKUP($C$5,Base,Info_General!$ASS$22,FALSE)</f>
        <v>14.020000457763672</v>
      </c>
      <c r="I255" s="357"/>
      <c r="J255" s="143"/>
    </row>
    <row r="256" spans="1:10">
      <c r="A256" s="141"/>
      <c r="B256" s="247">
        <v>2007</v>
      </c>
      <c r="C256" s="248">
        <f>VLOOKUP($C$5,Base,Info_General!$AQX$22,FALSE)</f>
        <v>579693.125</v>
      </c>
      <c r="D256" s="354">
        <f>VLOOKUP($C$5,Base,Info_General!$ARJ$22,FALSE)</f>
        <v>907.530029296875</v>
      </c>
      <c r="E256" s="354"/>
      <c r="F256" s="248">
        <f>VLOOKUP($C$5,Base,Info_General!$ARV$22,FALSE)</f>
        <v>1725.93994140625</v>
      </c>
      <c r="G256" s="248">
        <f>VLOOKUP($C$5,Base,Info_General!$ASH$22,FALSE)</f>
        <v>181104.703125</v>
      </c>
      <c r="H256" s="354">
        <f>VLOOKUP($C$5,Base,Info_General!$AST$22,FALSE)</f>
        <v>167.94999694824219</v>
      </c>
      <c r="I256" s="358"/>
      <c r="J256" s="143"/>
    </row>
    <row r="257" spans="1:10">
      <c r="A257" s="141"/>
      <c r="B257" s="249">
        <v>2008</v>
      </c>
      <c r="C257" s="250">
        <f>VLOOKUP($C$5,Base,Info_General!$AQY$22,FALSE)</f>
        <v>604688.9375</v>
      </c>
      <c r="D257" s="353">
        <f>VLOOKUP($C$5,Base,Info_General!$ARK$22,FALSE)</f>
        <v>1468.25</v>
      </c>
      <c r="E257" s="353"/>
      <c r="F257" s="250">
        <f>VLOOKUP($C$5,Base,Info_General!$ARW$22,FALSE)</f>
        <v>1258.3800048828125</v>
      </c>
      <c r="G257" s="250">
        <f>VLOOKUP($C$5,Base,Info_General!$ASI$22,FALSE)</f>
        <v>510505.375</v>
      </c>
      <c r="H257" s="353">
        <f>VLOOKUP($C$5,Base,Info_General!$ASU$22,FALSE)</f>
        <v>64.199996948242188</v>
      </c>
      <c r="I257" s="357"/>
      <c r="J257" s="143"/>
    </row>
    <row r="258" spans="1:10">
      <c r="A258" s="141"/>
      <c r="B258" s="247">
        <v>2009</v>
      </c>
      <c r="C258" s="248">
        <f>VLOOKUP($C$5,Base,Info_General!$AQZ$22,FALSE)</f>
        <v>919823.875</v>
      </c>
      <c r="D258" s="354">
        <f>VLOOKUP($C$5,Base,Info_General!$ARL$22,FALSE)</f>
        <v>2562.530029296875</v>
      </c>
      <c r="E258" s="354"/>
      <c r="F258" s="248">
        <f>VLOOKUP($C$5,Base,Info_General!$ARX$22,FALSE)</f>
        <v>242.91000366210937</v>
      </c>
      <c r="G258" s="248">
        <f>VLOOKUP($C$5,Base,Info_General!$ASJ$22,FALSE)</f>
        <v>342582.78125</v>
      </c>
      <c r="H258" s="354">
        <f>VLOOKUP($C$5,Base,Info_General!$ASV$22,FALSE)</f>
        <v>37.979999542236328</v>
      </c>
      <c r="I258" s="358"/>
      <c r="J258" s="143"/>
    </row>
    <row r="259" spans="1:10">
      <c r="A259" s="141"/>
      <c r="B259" s="249">
        <v>2010</v>
      </c>
      <c r="C259" s="250">
        <f>VLOOKUP($C$5,Base,Info_General!$ARA$22,FALSE)</f>
        <v>0</v>
      </c>
      <c r="D259" s="353">
        <f>VLOOKUP($C$5,Base,Info_General!$ARM$22,FALSE)</f>
        <v>2159.469970703125</v>
      </c>
      <c r="E259" s="353"/>
      <c r="F259" s="250">
        <f>VLOOKUP($C$5,Base,Info_General!$ARY$22,FALSE)</f>
        <v>407.42999267578125</v>
      </c>
      <c r="G259" s="250">
        <f>VLOOKUP($C$5,Base,Info_General!$ASK$22,FALSE)</f>
        <v>340334.90625</v>
      </c>
      <c r="H259" s="353">
        <f>VLOOKUP($C$5,Base,Info_General!$ASW$22,FALSE)</f>
        <v>541.5</v>
      </c>
      <c r="I259" s="357"/>
      <c r="J259" s="143"/>
    </row>
    <row r="260" spans="1:10">
      <c r="A260" s="141"/>
      <c r="B260" s="247">
        <v>2011</v>
      </c>
      <c r="C260" s="248">
        <f>VLOOKUP($C$5,Base,Info_General!$ARB$22,FALSE)</f>
        <v>0</v>
      </c>
      <c r="D260" s="354">
        <f>VLOOKUP($C$5,Base,Info_General!$ARN$22,FALSE)</f>
        <v>7678.5400390625</v>
      </c>
      <c r="E260" s="354"/>
      <c r="F260" s="248">
        <f>VLOOKUP($C$5,Base,Info_General!$ARZ$22,FALSE)</f>
        <v>198.83000183105469</v>
      </c>
      <c r="G260" s="248">
        <f>VLOOKUP($C$5,Base,Info_General!$ASL$22,FALSE)</f>
        <v>716343.3125</v>
      </c>
      <c r="H260" s="354">
        <f>VLOOKUP($C$5,Base,Info_General!$ASX$22,FALSE)</f>
        <v>564.40997314453125</v>
      </c>
      <c r="I260" s="358"/>
      <c r="J260" s="143"/>
    </row>
    <row r="261" spans="1:10">
      <c r="A261" s="141"/>
      <c r="B261" s="142"/>
      <c r="C261" s="142"/>
      <c r="D261" s="142"/>
      <c r="E261" s="142"/>
      <c r="F261" s="142"/>
      <c r="G261" s="142"/>
      <c r="H261" s="142"/>
      <c r="I261" s="142"/>
      <c r="J261" s="143"/>
    </row>
    <row r="262" spans="1:10">
      <c r="A262" s="141"/>
      <c r="B262" s="187" t="str">
        <f>CONCATENATE("Fuente: ",Info_General!$AQZ$18)</f>
        <v>Fuente: DIAN</v>
      </c>
      <c r="C262" s="142"/>
      <c r="D262" s="142"/>
      <c r="E262" s="142"/>
      <c r="F262" s="142"/>
      <c r="G262" s="142"/>
      <c r="H262" s="142"/>
      <c r="I262" s="142"/>
      <c r="J262" s="143"/>
    </row>
    <row r="263" spans="1:10">
      <c r="A263" s="141"/>
      <c r="B263" s="142"/>
      <c r="C263" s="142"/>
      <c r="D263" s="142"/>
      <c r="E263" s="142"/>
      <c r="F263" s="142"/>
      <c r="G263" s="142"/>
      <c r="H263" s="142"/>
      <c r="I263" s="142"/>
      <c r="J263" s="143"/>
    </row>
    <row r="264" spans="1:10">
      <c r="A264" s="141"/>
      <c r="B264" s="142"/>
      <c r="C264" s="142"/>
      <c r="D264" s="142"/>
      <c r="E264" s="142"/>
      <c r="F264" s="142"/>
      <c r="G264" s="142"/>
      <c r="H264" s="142"/>
      <c r="I264" s="142"/>
      <c r="J264" s="143"/>
    </row>
    <row r="265" spans="1:10">
      <c r="A265" s="141"/>
      <c r="B265" s="142"/>
      <c r="C265" s="142"/>
      <c r="D265" s="142"/>
      <c r="E265" s="142"/>
      <c r="F265" s="142"/>
      <c r="G265" s="142"/>
      <c r="H265" s="142"/>
      <c r="I265" s="142"/>
      <c r="J265" s="143"/>
    </row>
    <row r="266" spans="1:10">
      <c r="A266" s="141"/>
      <c r="B266" s="142"/>
      <c r="C266" s="142"/>
      <c r="D266" s="142"/>
      <c r="E266" s="142"/>
      <c r="F266" s="142"/>
      <c r="G266" s="142"/>
      <c r="H266" s="142"/>
      <c r="I266" s="142"/>
      <c r="J266" s="143"/>
    </row>
    <row r="267" spans="1:10">
      <c r="A267" s="141"/>
      <c r="B267" s="142"/>
      <c r="C267" s="142"/>
      <c r="D267" s="142"/>
      <c r="E267" s="142"/>
      <c r="F267" s="142"/>
      <c r="G267" s="142"/>
      <c r="H267" s="142"/>
      <c r="I267" s="142"/>
      <c r="J267" s="143"/>
    </row>
    <row r="268" spans="1:10">
      <c r="A268" s="141"/>
      <c r="B268" s="142"/>
      <c r="C268" s="142"/>
      <c r="D268" s="142"/>
      <c r="E268" s="142"/>
      <c r="F268" s="142"/>
      <c r="G268" s="142"/>
      <c r="H268" s="142"/>
      <c r="I268" s="142"/>
      <c r="J268" s="143"/>
    </row>
    <row r="269" spans="1:10">
      <c r="A269" s="141"/>
      <c r="B269" s="142"/>
      <c r="C269" s="142"/>
      <c r="D269" s="142"/>
      <c r="E269" s="142"/>
      <c r="F269" s="142"/>
      <c r="G269" s="142"/>
      <c r="H269" s="142"/>
      <c r="I269" s="142"/>
      <c r="J269" s="143"/>
    </row>
    <row r="270" spans="1:10">
      <c r="A270" s="141"/>
      <c r="B270" s="142"/>
      <c r="C270" s="142"/>
      <c r="D270" s="142"/>
      <c r="E270" s="142"/>
      <c r="F270" s="142"/>
      <c r="G270" s="142"/>
      <c r="H270" s="142"/>
      <c r="I270" s="142"/>
      <c r="J270" s="143"/>
    </row>
    <row r="271" spans="1:10">
      <c r="A271" s="141"/>
      <c r="B271" s="142"/>
      <c r="C271" s="142"/>
      <c r="D271" s="142"/>
      <c r="E271" s="142"/>
      <c r="F271" s="142"/>
      <c r="G271" s="142"/>
      <c r="H271" s="142"/>
      <c r="I271" s="142"/>
      <c r="J271" s="143"/>
    </row>
    <row r="272" spans="1:10">
      <c r="A272" s="141"/>
      <c r="B272" s="142"/>
      <c r="C272" s="142"/>
      <c r="D272" s="142"/>
      <c r="E272" s="142"/>
      <c r="F272" s="142"/>
      <c r="G272" s="142"/>
      <c r="H272" s="142"/>
      <c r="I272" s="142"/>
      <c r="J272" s="143"/>
    </row>
    <row r="273" spans="1:10">
      <c r="A273" s="141"/>
      <c r="B273" s="142"/>
      <c r="C273" s="142"/>
      <c r="D273" s="142"/>
      <c r="E273" s="142"/>
      <c r="F273" s="142"/>
      <c r="G273" s="142"/>
      <c r="H273" s="142"/>
      <c r="I273" s="142"/>
      <c r="J273" s="143"/>
    </row>
    <row r="274" spans="1:10">
      <c r="A274" s="141"/>
      <c r="B274" s="142"/>
      <c r="C274" s="142"/>
      <c r="D274" s="142"/>
      <c r="E274" s="142"/>
      <c r="F274" s="142"/>
      <c r="G274" s="142"/>
      <c r="H274" s="142"/>
      <c r="I274" s="142"/>
      <c r="J274" s="143"/>
    </row>
    <row r="275" spans="1:10">
      <c r="A275" s="141"/>
      <c r="B275" s="142"/>
      <c r="C275" s="142"/>
      <c r="D275" s="142"/>
      <c r="E275" s="142"/>
      <c r="F275" s="142"/>
      <c r="G275" s="142"/>
      <c r="H275" s="142"/>
      <c r="I275" s="142"/>
      <c r="J275" s="143"/>
    </row>
    <row r="276" spans="1:10">
      <c r="A276" s="141"/>
      <c r="B276" s="142"/>
      <c r="C276" s="142"/>
      <c r="D276" s="142"/>
      <c r="E276" s="142"/>
      <c r="F276" s="142"/>
      <c r="G276" s="142"/>
      <c r="H276" s="142"/>
      <c r="I276" s="142"/>
      <c r="J276" s="143"/>
    </row>
    <row r="277" spans="1:10">
      <c r="A277" s="141"/>
      <c r="B277" s="142"/>
      <c r="C277" s="142"/>
      <c r="D277" s="142"/>
      <c r="E277" s="142"/>
      <c r="F277" s="142"/>
      <c r="G277" s="142"/>
      <c r="H277" s="142"/>
      <c r="I277" s="142"/>
      <c r="J277" s="143"/>
    </row>
    <row r="278" spans="1:10">
      <c r="A278" s="141"/>
      <c r="B278" s="142"/>
      <c r="C278" s="142"/>
      <c r="D278" s="142"/>
      <c r="E278" s="142"/>
      <c r="F278" s="142"/>
      <c r="G278" s="142"/>
      <c r="H278" s="142"/>
      <c r="I278" s="142"/>
      <c r="J278" s="143"/>
    </row>
    <row r="279" spans="1:10">
      <c r="A279" s="141"/>
      <c r="B279" s="142"/>
      <c r="C279" s="142"/>
      <c r="D279" s="142"/>
      <c r="E279" s="142"/>
      <c r="F279" s="142"/>
      <c r="G279" s="142"/>
      <c r="H279" s="142"/>
      <c r="I279" s="142"/>
      <c r="J279" s="143"/>
    </row>
    <row r="280" spans="1:10">
      <c r="A280" s="141"/>
      <c r="B280" s="142"/>
      <c r="C280" s="142"/>
      <c r="D280" s="142"/>
      <c r="E280" s="142"/>
      <c r="F280" s="142"/>
      <c r="G280" s="142"/>
      <c r="H280" s="142"/>
      <c r="I280" s="142"/>
      <c r="J280" s="143"/>
    </row>
    <row r="281" spans="1:10">
      <c r="A281" s="141"/>
      <c r="B281" s="142"/>
      <c r="C281" s="142"/>
      <c r="D281" s="142"/>
      <c r="E281" s="142"/>
      <c r="F281" s="142"/>
      <c r="G281" s="142"/>
      <c r="H281" s="142"/>
      <c r="I281" s="142"/>
      <c r="J281" s="143"/>
    </row>
    <row r="282" spans="1:10">
      <c r="A282" s="141"/>
      <c r="B282" s="142"/>
      <c r="C282" s="142"/>
      <c r="D282" s="142"/>
      <c r="E282" s="142"/>
      <c r="F282" s="142"/>
      <c r="G282" s="142"/>
      <c r="H282" s="142"/>
      <c r="I282" s="142"/>
      <c r="J282" s="143"/>
    </row>
    <row r="283" spans="1:10" ht="15">
      <c r="A283" s="141"/>
      <c r="B283" s="293" t="s">
        <v>431</v>
      </c>
      <c r="C283" s="293"/>
      <c r="D283" s="142"/>
      <c r="E283" s="142"/>
      <c r="F283" s="142"/>
      <c r="G283" s="142"/>
      <c r="H283" s="142"/>
      <c r="I283" s="142"/>
      <c r="J283" s="143"/>
    </row>
    <row r="284" spans="1:10">
      <c r="A284" s="141"/>
      <c r="B284" s="142"/>
      <c r="C284" s="142"/>
      <c r="D284" s="142"/>
      <c r="E284" s="142"/>
      <c r="F284" s="142"/>
      <c r="G284" s="142"/>
      <c r="H284" s="142"/>
      <c r="I284" s="142"/>
      <c r="J284" s="143"/>
    </row>
    <row r="285" spans="1:10">
      <c r="A285" s="141"/>
      <c r="B285" s="142"/>
      <c r="C285" s="355" t="s">
        <v>435</v>
      </c>
      <c r="D285" s="301"/>
      <c r="E285" s="301"/>
      <c r="F285" s="301" t="s">
        <v>434</v>
      </c>
      <c r="G285" s="301"/>
      <c r="H285" s="341"/>
      <c r="I285" s="142"/>
      <c r="J285" s="143"/>
    </row>
    <row r="286" spans="1:10">
      <c r="A286" s="141"/>
      <c r="B286" s="251" t="s">
        <v>217</v>
      </c>
      <c r="C286" s="252" t="s">
        <v>313</v>
      </c>
      <c r="D286" s="252" t="s">
        <v>432</v>
      </c>
      <c r="E286" s="252" t="s">
        <v>433</v>
      </c>
      <c r="F286" s="252" t="s">
        <v>313</v>
      </c>
      <c r="G286" s="252" t="s">
        <v>432</v>
      </c>
      <c r="H286" s="253" t="s">
        <v>433</v>
      </c>
      <c r="I286" s="142"/>
      <c r="J286" s="143"/>
    </row>
    <row r="287" spans="1:10">
      <c r="A287" s="141"/>
      <c r="B287" s="201">
        <v>2000</v>
      </c>
      <c r="C287" s="193">
        <f>VLOOKUP($C$5,Base,Info_General!$AKO$22,FALSE)/1000000</f>
        <v>10612.560968</v>
      </c>
      <c r="D287" s="193">
        <f>VLOOKUP($C$5,Base,Info_General!$ALA$22,FALSE)/1000000</f>
        <v>2649.4760670000001</v>
      </c>
      <c r="E287" s="193">
        <f>VLOOKUP($C$5,Base,Info_General!$ALM$22,FALSE)/1000000</f>
        <v>7963.0849010000002</v>
      </c>
      <c r="F287" s="193">
        <f>VLOOKUP($C$5,Base,Info_General!$ALY$22,FALSE)</f>
        <v>3132397</v>
      </c>
      <c r="G287" s="193">
        <f>VLOOKUP($C$5,Base,Info_General!$AMK$22,FALSE)</f>
        <v>1034951.5625</v>
      </c>
      <c r="H287" s="148">
        <f>VLOOKUP($C$5,Base,Info_General!$AMW$22,FALSE)</f>
        <v>9617252</v>
      </c>
      <c r="I287" s="142"/>
      <c r="J287" s="143"/>
    </row>
    <row r="288" spans="1:10">
      <c r="A288" s="141"/>
      <c r="B288" s="177">
        <v>2001</v>
      </c>
      <c r="C288" s="149">
        <f>VLOOKUP($C$5,Base,Info_General!$AKP$22,FALSE)/1000000</f>
        <v>10684.935277</v>
      </c>
      <c r="D288" s="149">
        <f>VLOOKUP($C$5,Base,Info_General!$ALB$22,FALSE)/1000000</f>
        <v>2649.4760959999999</v>
      </c>
      <c r="E288" s="149">
        <f>VLOOKUP($C$5,Base,Info_General!$ALN$22,FALSE)/1000000</f>
        <v>8035.4591810000002</v>
      </c>
      <c r="F288" s="149">
        <f>VLOOKUP($C$5,Base,Info_General!$ALZ$22,FALSE)</f>
        <v>3150040</v>
      </c>
      <c r="G288" s="149">
        <f>VLOOKUP($C$5,Base,Info_General!$AML$22,FALSE)</f>
        <v>1034951.625</v>
      </c>
      <c r="H288" s="150">
        <f>VLOOKUP($C$5,Base,Info_General!$AMX$22,FALSE)</f>
        <v>9658004</v>
      </c>
      <c r="I288" s="142"/>
      <c r="J288" s="143"/>
    </row>
    <row r="289" spans="1:10">
      <c r="A289" s="141"/>
      <c r="B289" s="201">
        <v>2002</v>
      </c>
      <c r="C289" s="193">
        <f>VLOOKUP($C$5,Base,Info_General!$AKQ$22,FALSE)/1000000</f>
        <v>10905.585818</v>
      </c>
      <c r="D289" s="193">
        <f>VLOOKUP($C$5,Base,Info_General!$ALC$22,FALSE)/1000000</f>
        <v>2870.1266369999998</v>
      </c>
      <c r="E289" s="193">
        <f>VLOOKUP($C$5,Base,Info_General!$ALO$22,FALSE)/1000000</f>
        <v>8035.4591810000002</v>
      </c>
      <c r="F289" s="193">
        <f>VLOOKUP($C$5,Base,Info_General!$AMA$22,FALSE)</f>
        <v>2700739.5</v>
      </c>
      <c r="G289" s="193">
        <f>VLOOKUP($C$5,Base,Info_General!$AMM$22,FALSE)</f>
        <v>1090059.5</v>
      </c>
      <c r="H289" s="148">
        <f>VLOOKUP($C$5,Base,Info_General!$AMY$22,FALSE)</f>
        <v>5719188</v>
      </c>
      <c r="I289" s="142"/>
      <c r="J289" s="143"/>
    </row>
    <row r="290" spans="1:10">
      <c r="A290" s="141"/>
      <c r="B290" s="177">
        <v>2003</v>
      </c>
      <c r="C290" s="149">
        <f>VLOOKUP($C$5,Base,Info_General!$AKR$22,FALSE)/1000000</f>
        <v>11456.702418999999</v>
      </c>
      <c r="D290" s="149">
        <f>VLOOKUP($C$5,Base,Info_General!$ALD$22,FALSE)/1000000</f>
        <v>2870.1266369999998</v>
      </c>
      <c r="E290" s="149">
        <f>VLOOKUP($C$5,Base,Info_General!$ALP$22,FALSE)/1000000</f>
        <v>8586.5757819999999</v>
      </c>
      <c r="F290" s="149">
        <f>VLOOKUP($C$5,Base,Info_General!$AMB$22,FALSE)</f>
        <v>2836519.5</v>
      </c>
      <c r="G290" s="149">
        <f>VLOOKUP($C$5,Base,Info_General!$AMN$22,FALSE)</f>
        <v>1090059.5</v>
      </c>
      <c r="H290" s="150">
        <f>VLOOKUP($C$5,Base,Info_General!$AMZ$22,FALSE)</f>
        <v>6107095</v>
      </c>
      <c r="I290" s="142"/>
      <c r="J290" s="143"/>
    </row>
    <row r="291" spans="1:10">
      <c r="A291" s="141"/>
      <c r="B291" s="201">
        <v>2004</v>
      </c>
      <c r="C291" s="193">
        <f>VLOOKUP($C$5,Base,Info_General!$AKS$22,FALSE)/1000000</f>
        <v>9662.5367960000003</v>
      </c>
      <c r="D291" s="193">
        <f>VLOOKUP($C$5,Base,Info_General!$ALE$22,FALSE)/1000000</f>
        <v>1079.2336499999999</v>
      </c>
      <c r="E291" s="193">
        <f>VLOOKUP($C$5,Base,Info_General!$ALQ$22,FALSE)/1000000</f>
        <v>8583.3031460000002</v>
      </c>
      <c r="F291" s="193">
        <f>VLOOKUP($C$5,Base,Info_General!$AMC$22,FALSE)</f>
        <v>2233080</v>
      </c>
      <c r="G291" s="193">
        <f>VLOOKUP($C$5,Base,Info_General!$AMO$22,FALSE)</f>
        <v>388913.03125</v>
      </c>
      <c r="H291" s="148">
        <f>VLOOKUP($C$5,Base,Info_General!$ANA$22,FALSE)</f>
        <v>5530479</v>
      </c>
      <c r="I291" s="142"/>
      <c r="J291" s="143"/>
    </row>
    <row r="292" spans="1:10">
      <c r="A292" s="141"/>
      <c r="B292" s="177">
        <v>2005</v>
      </c>
      <c r="C292" s="149">
        <f>VLOOKUP($C$5,Base,Info_General!$AKT$22,FALSE)/1000000</f>
        <v>12465.159594000001</v>
      </c>
      <c r="D292" s="149">
        <f>VLOOKUP($C$5,Base,Info_General!$ALF$22,FALSE)/1000000</f>
        <v>3376.9800989999999</v>
      </c>
      <c r="E292" s="149">
        <f>VLOOKUP($C$5,Base,Info_General!$ALR$22,FALSE)/1000000</f>
        <v>9088.1794950000003</v>
      </c>
      <c r="F292" s="149">
        <f>VLOOKUP($C$5,Base,Info_General!$AMD$22,FALSE)</f>
        <v>2881451.5</v>
      </c>
      <c r="G292" s="149">
        <f>VLOOKUP($C$5,Base,Info_General!$AMP$22,FALSE)</f>
        <v>1216929.75</v>
      </c>
      <c r="H292" s="150">
        <f>VLOOKUP($C$5,Base,Info_General!$ANB$22,FALSE)</f>
        <v>5859561</v>
      </c>
      <c r="I292" s="142"/>
      <c r="J292" s="143"/>
    </row>
    <row r="293" spans="1:10">
      <c r="A293" s="141"/>
      <c r="B293" s="201">
        <v>2006</v>
      </c>
      <c r="C293" s="193">
        <f>VLOOKUP($C$5,Base,Info_General!$AKU$22,FALSE)/1000000</f>
        <v>12465.159594000001</v>
      </c>
      <c r="D293" s="193">
        <f>VLOOKUP($C$5,Base,Info_General!$ALG$22,FALSE)/1000000</f>
        <v>3376.9800989999999</v>
      </c>
      <c r="E293" s="193">
        <f>VLOOKUP($C$5,Base,Info_General!$ALS$22,FALSE)/1000000</f>
        <v>9088.1794950000003</v>
      </c>
      <c r="F293" s="193">
        <f>VLOOKUP($C$5,Base,Info_General!$AME$22,FALSE)</f>
        <v>2881451.5</v>
      </c>
      <c r="G293" s="193">
        <f>VLOOKUP($C$5,Base,Info_General!$AMQ$22,FALSE)</f>
        <v>1216929.75</v>
      </c>
      <c r="H293" s="148">
        <f>VLOOKUP($C$5,Base,Info_General!$ANC$22,FALSE)</f>
        <v>5859561</v>
      </c>
      <c r="I293" s="142"/>
      <c r="J293" s="143"/>
    </row>
    <row r="294" spans="1:10">
      <c r="A294" s="141"/>
      <c r="B294" s="177">
        <v>2007</v>
      </c>
      <c r="C294" s="149">
        <f>VLOOKUP($C$5,Base,Info_General!$AKV$22,FALSE)/1000000</f>
        <v>0</v>
      </c>
      <c r="D294" s="149">
        <f>VLOOKUP($C$5,Base,Info_General!$ALH$22,FALSE)/1000000</f>
        <v>0</v>
      </c>
      <c r="E294" s="149">
        <f>VLOOKUP($C$5,Base,Info_General!$ALT$22,FALSE)/1000000</f>
        <v>0</v>
      </c>
      <c r="F294" s="149">
        <f>VLOOKUP($C$5,Base,Info_General!$AMF$22,FALSE)</f>
        <v>0</v>
      </c>
      <c r="G294" s="149">
        <f>VLOOKUP($C$5,Base,Info_General!$AMR$22,FALSE)</f>
        <v>0</v>
      </c>
      <c r="H294" s="150">
        <f>VLOOKUP($C$5,Base,Info_General!$AND$22,FALSE)</f>
        <v>0</v>
      </c>
      <c r="I294" s="142"/>
      <c r="J294" s="143"/>
    </row>
    <row r="295" spans="1:10">
      <c r="A295" s="141"/>
      <c r="B295" s="201">
        <v>2008</v>
      </c>
      <c r="C295" s="193">
        <f>VLOOKUP($C$5,Base,Info_General!$AKW$22,FALSE)/1000000</f>
        <v>0</v>
      </c>
      <c r="D295" s="193">
        <f>VLOOKUP($C$5,Base,Info_General!$ALI$22,FALSE)/1000000</f>
        <v>0</v>
      </c>
      <c r="E295" s="193">
        <f>VLOOKUP($C$5,Base,Info_General!$ALU$22,FALSE)/1000000</f>
        <v>0</v>
      </c>
      <c r="F295" s="193">
        <f>VLOOKUP($C$5,Base,Info_General!$AMG$22,FALSE)</f>
        <v>0</v>
      </c>
      <c r="G295" s="193">
        <f>VLOOKUP($C$5,Base,Info_General!$AMS$22,FALSE)</f>
        <v>0</v>
      </c>
      <c r="H295" s="148">
        <f>VLOOKUP($C$5,Base,Info_General!$ANE$22,FALSE)</f>
        <v>0</v>
      </c>
      <c r="I295" s="142"/>
      <c r="J295" s="143"/>
    </row>
    <row r="296" spans="1:10">
      <c r="A296" s="141"/>
      <c r="B296" s="177">
        <v>2009</v>
      </c>
      <c r="C296" s="149">
        <f>VLOOKUP($C$5,Base,Info_General!$AKX$22,FALSE)/1000000</f>
        <v>22431.762277999998</v>
      </c>
      <c r="D296" s="149">
        <f>VLOOKUP($C$5,Base,Info_General!$ALJ$22,FALSE)/1000000</f>
        <v>12366.992107</v>
      </c>
      <c r="E296" s="149">
        <f>VLOOKUP($C$5,Base,Info_General!$ALV$22,FALSE)/1000000</f>
        <v>10064.770171</v>
      </c>
      <c r="F296" s="149">
        <f>VLOOKUP($C$5,Base,Info_General!$AMH$22,FALSE)</f>
        <v>4258926</v>
      </c>
      <c r="G296" s="149">
        <f>VLOOKUP($C$5,Base,Info_General!$AMT$22,FALSE)</f>
        <v>3380807</v>
      </c>
      <c r="H296" s="150">
        <f>VLOOKUP($C$5,Base,Info_General!$ANF$22,FALSE)</f>
        <v>6255295.5</v>
      </c>
      <c r="I296" s="142"/>
      <c r="J296" s="143"/>
    </row>
    <row r="297" spans="1:10">
      <c r="A297" s="141"/>
      <c r="B297" s="201">
        <v>2010</v>
      </c>
      <c r="C297" s="193">
        <f>VLOOKUP($C$5,Base,Info_General!$AKY$22,FALSE)/1000000</f>
        <v>0</v>
      </c>
      <c r="D297" s="193">
        <f>VLOOKUP($C$5,Base,Info_General!$ALK$22,FALSE)/1000000</f>
        <v>0</v>
      </c>
      <c r="E297" s="193">
        <f>VLOOKUP($C$5,Base,Info_General!$ALW$22,FALSE)/1000000</f>
        <v>0</v>
      </c>
      <c r="F297" s="193">
        <f>VLOOKUP($C$5,Base,Info_General!$AMI$22,FALSE)</f>
        <v>0</v>
      </c>
      <c r="G297" s="193">
        <f>VLOOKUP($C$5,Base,Info_General!$AMU$22,FALSE)</f>
        <v>0</v>
      </c>
      <c r="H297" s="148">
        <f>VLOOKUP($C$5,Base,Info_General!$ANG$22,FALSE)</f>
        <v>0</v>
      </c>
      <c r="I297" s="142"/>
      <c r="J297" s="143"/>
    </row>
    <row r="298" spans="1:10">
      <c r="A298" s="141"/>
      <c r="B298" s="177">
        <v>2011</v>
      </c>
      <c r="C298" s="149">
        <f>VLOOKUP($C$5,Base,Info_General!$AKZ$22,FALSE)/1000000</f>
        <v>35959.565726000001</v>
      </c>
      <c r="D298" s="149">
        <f>VLOOKUP($C$5,Base,Info_General!$ALL$22,FALSE)/1000000</f>
        <v>24901.790188999999</v>
      </c>
      <c r="E298" s="149">
        <f>VLOOKUP($C$5,Base,Info_General!$ALX$22,FALSE)/1000000</f>
        <v>11057.775537</v>
      </c>
      <c r="F298" s="149">
        <f>VLOOKUP($C$5,Base,Info_General!$AMJ$22,FALSE)</f>
        <v>7288116.5</v>
      </c>
      <c r="G298" s="149">
        <f>VLOOKUP($C$5,Base,Info_General!$AMV$22,FALSE)</f>
        <v>7262114.5</v>
      </c>
      <c r="H298" s="150">
        <f>VLOOKUP($C$5,Base,Info_General!$ANH$22,FALSE)</f>
        <v>7347359</v>
      </c>
      <c r="I298" s="142"/>
      <c r="J298" s="143"/>
    </row>
    <row r="299" spans="1:10">
      <c r="A299" s="141"/>
      <c r="B299" s="142"/>
      <c r="C299" s="142"/>
      <c r="D299" s="142"/>
      <c r="E299" s="142"/>
      <c r="F299" s="142"/>
      <c r="G299" s="142"/>
      <c r="H299" s="142"/>
      <c r="I299" s="142"/>
      <c r="J299" s="143"/>
    </row>
    <row r="300" spans="1:10">
      <c r="A300" s="141"/>
      <c r="B300" s="215" t="str">
        <f>CONCATENATE("Fuente: ","IGAC")</f>
        <v>Fuente: IGAC</v>
      </c>
      <c r="C300" s="142"/>
      <c r="D300" s="142"/>
      <c r="E300" s="142"/>
      <c r="F300" s="142"/>
      <c r="G300" s="142"/>
      <c r="H300" s="142"/>
      <c r="I300" s="142"/>
      <c r="J300" s="143"/>
    </row>
    <row r="301" spans="1:10">
      <c r="A301" s="141"/>
      <c r="B301" s="142"/>
      <c r="C301" s="142"/>
      <c r="D301" s="142"/>
      <c r="E301" s="142"/>
      <c r="F301" s="142"/>
      <c r="G301" s="142"/>
      <c r="H301" s="142"/>
      <c r="I301" s="142"/>
      <c r="J301" s="143"/>
    </row>
    <row r="302" spans="1:10">
      <c r="A302" s="141"/>
      <c r="B302" s="142"/>
      <c r="C302" s="142"/>
      <c r="D302" s="142"/>
      <c r="E302" s="142"/>
      <c r="F302" s="142"/>
      <c r="G302" s="142"/>
      <c r="H302" s="142"/>
      <c r="I302" s="142"/>
      <c r="J302" s="143"/>
    </row>
    <row r="303" spans="1:10">
      <c r="A303" s="141"/>
      <c r="B303" s="142"/>
      <c r="C303" s="142"/>
      <c r="D303" s="142"/>
      <c r="E303" s="142"/>
      <c r="F303" s="142"/>
      <c r="G303" s="142"/>
      <c r="H303" s="142"/>
      <c r="I303" s="142"/>
      <c r="J303" s="143"/>
    </row>
    <row r="304" spans="1:10" ht="13.5" thickBot="1">
      <c r="A304" s="144"/>
      <c r="B304" s="145"/>
      <c r="C304" s="145"/>
      <c r="D304" s="145"/>
      <c r="E304" s="145"/>
      <c r="F304" s="145"/>
      <c r="G304" s="145"/>
      <c r="H304" s="145"/>
      <c r="I304" s="145"/>
      <c r="J304" s="146"/>
    </row>
    <row r="305" spans="1:10">
      <c r="A305" s="138"/>
      <c r="B305" s="139"/>
      <c r="C305" s="139"/>
      <c r="D305" s="139"/>
      <c r="E305" s="139"/>
      <c r="F305" s="139"/>
      <c r="G305" s="139"/>
      <c r="H305" s="139"/>
      <c r="I305" s="139"/>
      <c r="J305" s="140"/>
    </row>
    <row r="306" spans="1:10">
      <c r="A306" s="141"/>
      <c r="B306" s="142"/>
      <c r="C306" s="356" t="s">
        <v>436</v>
      </c>
      <c r="D306" s="356"/>
      <c r="E306" s="356"/>
      <c r="F306" s="356"/>
      <c r="G306" s="356"/>
      <c r="H306" s="356"/>
      <c r="I306" s="142"/>
      <c r="J306" s="143"/>
    </row>
    <row r="307" spans="1:10">
      <c r="A307" s="141"/>
      <c r="B307" s="142"/>
      <c r="C307" s="142"/>
      <c r="D307" s="142"/>
      <c r="E307" s="142"/>
      <c r="F307" s="142"/>
      <c r="G307" s="142"/>
      <c r="H307" s="142"/>
      <c r="I307" s="142"/>
      <c r="J307" s="143"/>
    </row>
    <row r="308" spans="1:10">
      <c r="A308" s="141"/>
      <c r="B308" s="142"/>
      <c r="C308" s="142"/>
      <c r="D308" s="142"/>
      <c r="E308" s="142"/>
      <c r="F308" s="142"/>
      <c r="G308" s="142"/>
      <c r="H308" s="142"/>
      <c r="I308" s="142"/>
      <c r="J308" s="143"/>
    </row>
    <row r="309" spans="1:10">
      <c r="A309" s="141"/>
      <c r="B309" s="142"/>
      <c r="C309" s="142"/>
      <c r="D309" s="142"/>
      <c r="E309" s="142"/>
      <c r="F309" s="142"/>
      <c r="G309" s="142"/>
      <c r="H309" s="142"/>
      <c r="I309" s="142"/>
      <c r="J309" s="143"/>
    </row>
    <row r="310" spans="1:10">
      <c r="A310" s="141"/>
      <c r="B310" s="142"/>
      <c r="C310" s="142"/>
      <c r="D310" s="142"/>
      <c r="E310" s="142"/>
      <c r="F310" s="142"/>
      <c r="G310" s="142"/>
      <c r="H310" s="142"/>
      <c r="I310" s="142"/>
      <c r="J310" s="143"/>
    </row>
    <row r="311" spans="1:10">
      <c r="A311" s="141"/>
      <c r="B311" s="142"/>
      <c r="C311" s="142"/>
      <c r="D311" s="142"/>
      <c r="E311" s="142"/>
      <c r="F311" s="142"/>
      <c r="G311" s="142"/>
      <c r="H311" s="142"/>
      <c r="I311" s="142"/>
      <c r="J311" s="143"/>
    </row>
    <row r="312" spans="1:10">
      <c r="A312" s="141"/>
      <c r="B312" s="142"/>
      <c r="C312" s="142"/>
      <c r="D312" s="142"/>
      <c r="E312" s="142"/>
      <c r="F312" s="142"/>
      <c r="G312" s="142"/>
      <c r="H312" s="142"/>
      <c r="I312" s="142"/>
      <c r="J312" s="143"/>
    </row>
    <row r="313" spans="1:10">
      <c r="A313" s="141"/>
      <c r="B313" s="142"/>
      <c r="C313" s="142"/>
      <c r="D313" s="142"/>
      <c r="E313" s="142"/>
      <c r="F313" s="142"/>
      <c r="G313" s="142"/>
      <c r="H313" s="142"/>
      <c r="I313" s="142"/>
      <c r="J313" s="143"/>
    </row>
    <row r="314" spans="1:10">
      <c r="A314" s="141"/>
      <c r="B314" s="142"/>
      <c r="C314" s="142"/>
      <c r="D314" s="142"/>
      <c r="E314" s="142"/>
      <c r="F314" s="142"/>
      <c r="G314" s="142"/>
      <c r="H314" s="142"/>
      <c r="I314" s="142"/>
      <c r="J314" s="143"/>
    </row>
    <row r="315" spans="1:10">
      <c r="A315" s="141"/>
      <c r="B315" s="142"/>
      <c r="C315" s="142"/>
      <c r="D315" s="142"/>
      <c r="E315" s="142"/>
      <c r="F315" s="142"/>
      <c r="G315" s="142"/>
      <c r="H315" s="142"/>
      <c r="I315" s="142"/>
      <c r="J315" s="143"/>
    </row>
    <row r="316" spans="1:10">
      <c r="A316" s="141"/>
      <c r="B316" s="142"/>
      <c r="C316" s="142"/>
      <c r="D316" s="142"/>
      <c r="E316" s="142"/>
      <c r="F316" s="142"/>
      <c r="G316" s="142"/>
      <c r="H316" s="142"/>
      <c r="I316" s="142"/>
      <c r="J316" s="143"/>
    </row>
    <row r="317" spans="1:10">
      <c r="A317" s="141"/>
      <c r="B317" s="142"/>
      <c r="C317" s="142"/>
      <c r="D317" s="142"/>
      <c r="E317" s="142"/>
      <c r="F317" s="142"/>
      <c r="G317" s="142"/>
      <c r="H317" s="142"/>
      <c r="I317" s="142"/>
      <c r="J317" s="143"/>
    </row>
    <row r="318" spans="1:10">
      <c r="A318" s="141"/>
      <c r="B318" s="142"/>
      <c r="C318" s="142"/>
      <c r="D318" s="142"/>
      <c r="E318" s="142"/>
      <c r="F318" s="142"/>
      <c r="G318" s="142"/>
      <c r="H318" s="142"/>
      <c r="I318" s="142"/>
      <c r="J318" s="143"/>
    </row>
    <row r="319" spans="1:10">
      <c r="A319" s="141"/>
      <c r="B319" s="142"/>
      <c r="C319" s="142"/>
      <c r="D319" s="142"/>
      <c r="E319" s="142"/>
      <c r="F319" s="142"/>
      <c r="G319" s="142"/>
      <c r="H319" s="142"/>
      <c r="I319" s="142"/>
      <c r="J319" s="143"/>
    </row>
    <row r="320" spans="1:10">
      <c r="A320" s="141"/>
      <c r="B320" s="142"/>
      <c r="C320" s="142"/>
      <c r="D320" s="142"/>
      <c r="E320" s="142"/>
      <c r="F320" s="142"/>
      <c r="G320" s="142"/>
      <c r="H320" s="142"/>
      <c r="I320" s="142"/>
      <c r="J320" s="143"/>
    </row>
    <row r="321" spans="1:10">
      <c r="A321" s="141"/>
      <c r="B321" s="142"/>
      <c r="C321" s="142"/>
      <c r="D321" s="142"/>
      <c r="E321" s="142"/>
      <c r="F321" s="142"/>
      <c r="G321" s="142"/>
      <c r="H321" s="142"/>
      <c r="I321" s="142"/>
      <c r="J321" s="143"/>
    </row>
    <row r="322" spans="1:10">
      <c r="A322" s="141"/>
      <c r="B322" s="142"/>
      <c r="C322" s="142"/>
      <c r="D322" s="142"/>
      <c r="E322" s="142"/>
      <c r="F322" s="142"/>
      <c r="G322" s="142"/>
      <c r="H322" s="142"/>
      <c r="I322" s="142"/>
      <c r="J322" s="143"/>
    </row>
    <row r="323" spans="1:10">
      <c r="A323" s="141"/>
      <c r="B323" s="142"/>
      <c r="C323" s="142"/>
      <c r="D323" s="142"/>
      <c r="E323" s="142"/>
      <c r="F323" s="142"/>
      <c r="G323" s="142"/>
      <c r="H323" s="142"/>
      <c r="I323" s="142"/>
      <c r="J323" s="143"/>
    </row>
    <row r="324" spans="1:10">
      <c r="A324" s="141"/>
      <c r="B324" s="142"/>
      <c r="C324" s="142"/>
      <c r="D324" s="142"/>
      <c r="E324" s="142"/>
      <c r="F324" s="142"/>
      <c r="G324" s="142"/>
      <c r="H324" s="142"/>
      <c r="I324" s="142"/>
      <c r="J324" s="143"/>
    </row>
    <row r="325" spans="1:10">
      <c r="A325" s="141"/>
      <c r="B325" s="307" t="s">
        <v>437</v>
      </c>
      <c r="C325" s="307"/>
      <c r="D325" s="142"/>
      <c r="E325" s="142"/>
      <c r="F325" s="142"/>
      <c r="G325" s="142"/>
      <c r="H325" s="142"/>
      <c r="I325" s="142"/>
      <c r="J325" s="143"/>
    </row>
    <row r="326" spans="1:10">
      <c r="A326" s="141"/>
      <c r="B326" s="142"/>
      <c r="C326" s="142"/>
      <c r="D326" s="142"/>
      <c r="E326" s="142"/>
      <c r="F326" s="142"/>
      <c r="G326" s="142"/>
      <c r="H326" s="142"/>
      <c r="I326" s="142"/>
      <c r="J326" s="143"/>
    </row>
    <row r="327" spans="1:10">
      <c r="A327" s="141"/>
      <c r="B327" s="254" t="s">
        <v>217</v>
      </c>
      <c r="C327" s="244" t="s">
        <v>438</v>
      </c>
      <c r="D327" s="244" t="s">
        <v>88</v>
      </c>
      <c r="E327" s="255" t="s">
        <v>86</v>
      </c>
      <c r="F327" s="142"/>
      <c r="G327" s="142"/>
      <c r="H327" s="142"/>
      <c r="I327" s="142"/>
      <c r="J327" s="143"/>
    </row>
    <row r="328" spans="1:10">
      <c r="A328" s="141"/>
      <c r="B328" s="246">
        <v>2000</v>
      </c>
      <c r="C328" s="268">
        <f>VLOOKUP($C$5,Base,Info_General!$AJQ$22,FALSE)</f>
        <v>0</v>
      </c>
      <c r="D328" s="268">
        <f>VLOOKUP($C$5,Base,Info_General!$AKC$22,FALSE)</f>
        <v>0</v>
      </c>
      <c r="E328" s="161">
        <f>VLOOKUP($C$5,Base,Info_General!$AJE$22,FALSE)</f>
        <v>0</v>
      </c>
      <c r="F328" s="142"/>
      <c r="G328" s="142"/>
      <c r="H328" s="142"/>
      <c r="I328" s="142"/>
      <c r="J328" s="143"/>
    </row>
    <row r="329" spans="1:10">
      <c r="A329" s="141"/>
      <c r="B329" s="246">
        <v>2011</v>
      </c>
      <c r="C329" s="268">
        <f>VLOOKUP($C$5,Base,Info_General!$AJQ$22,FALSE)</f>
        <v>0</v>
      </c>
      <c r="D329" s="268">
        <f>VLOOKUP($C$5,Base,Info_General!$AKN$22,FALSE)</f>
        <v>0.62999999523162842</v>
      </c>
      <c r="E329" s="161">
        <f>VLOOKUP($C$5,Base,Info_General!$AJP$22,FALSE)</f>
        <v>0.62999999523162842</v>
      </c>
      <c r="F329" s="142"/>
      <c r="G329" s="142"/>
      <c r="H329" s="142"/>
      <c r="I329" s="142"/>
      <c r="J329" s="143"/>
    </row>
    <row r="330" spans="1:10">
      <c r="A330" s="141"/>
      <c r="B330" s="142"/>
      <c r="C330" s="142"/>
      <c r="D330" s="142"/>
      <c r="E330" s="142"/>
      <c r="F330" s="142"/>
      <c r="G330" s="142"/>
      <c r="H330" s="142"/>
      <c r="I330" s="142"/>
      <c r="J330" s="143"/>
    </row>
    <row r="331" spans="1:10">
      <c r="A331" s="141"/>
      <c r="B331" s="243" t="str">
        <f>CONCATENATE("Fuente: ","IGAC")</f>
        <v>Fuente: IGAC</v>
      </c>
      <c r="C331" s="142"/>
      <c r="D331" s="142"/>
      <c r="E331" s="142"/>
      <c r="F331" s="142"/>
      <c r="G331" s="142"/>
      <c r="H331" s="142"/>
      <c r="I331" s="142"/>
      <c r="J331" s="143"/>
    </row>
    <row r="332" spans="1:10">
      <c r="A332" s="141"/>
      <c r="B332" s="142"/>
      <c r="C332" s="142"/>
      <c r="D332" s="142"/>
      <c r="E332" s="142"/>
      <c r="F332" s="142"/>
      <c r="G332" s="142"/>
      <c r="H332" s="142"/>
      <c r="I332" s="142"/>
      <c r="J332" s="143"/>
    </row>
    <row r="333" spans="1:10" ht="15">
      <c r="A333" s="141"/>
      <c r="B333" s="293" t="s">
        <v>439</v>
      </c>
      <c r="C333" s="293"/>
      <c r="D333" s="142"/>
      <c r="E333" s="142"/>
      <c r="F333" s="142"/>
      <c r="G333" s="142"/>
      <c r="H333" s="142"/>
      <c r="I333" s="142"/>
      <c r="J333" s="143"/>
    </row>
    <row r="334" spans="1:10">
      <c r="A334" s="141"/>
      <c r="B334" s="142"/>
      <c r="C334" s="142"/>
      <c r="D334" s="142"/>
      <c r="E334" s="142"/>
      <c r="F334" s="142"/>
      <c r="G334" s="142"/>
      <c r="H334" s="142"/>
      <c r="I334" s="142"/>
      <c r="J334" s="143"/>
    </row>
    <row r="335" spans="1:10">
      <c r="A335" s="141"/>
      <c r="B335" s="254" t="s">
        <v>217</v>
      </c>
      <c r="C335" s="301" t="s">
        <v>97</v>
      </c>
      <c r="D335" s="301"/>
      <c r="E335" s="301" t="s">
        <v>98</v>
      </c>
      <c r="F335" s="301"/>
      <c r="G335" s="301" t="s">
        <v>440</v>
      </c>
      <c r="H335" s="341"/>
      <c r="I335" s="142"/>
      <c r="J335" s="143"/>
    </row>
    <row r="336" spans="1:10">
      <c r="A336" s="141"/>
      <c r="B336" s="192">
        <v>2000</v>
      </c>
      <c r="C336" s="337">
        <f>VLOOKUP($C$5,Base,Info_General!$ANT$22,FALSE)</f>
        <v>0</v>
      </c>
      <c r="D336" s="337"/>
      <c r="E336" s="337">
        <f>VLOOKUP($C$5,Base,Info_General!$AOF$22,FALSE)</f>
        <v>0</v>
      </c>
      <c r="F336" s="337"/>
      <c r="G336" s="337">
        <f>VLOOKUP($C$5,Base,Info_General!$AOR$22,FALSE)</f>
        <v>283289.25</v>
      </c>
      <c r="H336" s="338"/>
      <c r="I336" s="142"/>
      <c r="J336" s="143"/>
    </row>
    <row r="337" spans="1:10">
      <c r="A337" s="141"/>
      <c r="B337" s="246">
        <v>2001</v>
      </c>
      <c r="C337" s="339">
        <f>VLOOKUP($C$5,Base,Info_General!$ANU$22,FALSE)</f>
        <v>1226.550048828125</v>
      </c>
      <c r="D337" s="339"/>
      <c r="E337" s="339">
        <f>VLOOKUP($C$5,Base,Info_General!$AOG$22,FALSE)</f>
        <v>875.66998291015625</v>
      </c>
      <c r="F337" s="339"/>
      <c r="G337" s="339">
        <f>VLOOKUP($C$5,Base,Info_General!$AOS$22,FALSE)</f>
        <v>303023.9375</v>
      </c>
      <c r="H337" s="340"/>
      <c r="I337" s="142"/>
      <c r="J337" s="143"/>
    </row>
    <row r="338" spans="1:10">
      <c r="A338" s="141"/>
      <c r="B338" s="192">
        <v>2002</v>
      </c>
      <c r="C338" s="337">
        <f>VLOOKUP($C$5,Base,Info_General!$ANV$22,FALSE)</f>
        <v>0</v>
      </c>
      <c r="D338" s="337"/>
      <c r="E338" s="337">
        <f>VLOOKUP($C$5,Base,Info_General!$AOH$22,FALSE)</f>
        <v>0</v>
      </c>
      <c r="F338" s="337"/>
      <c r="G338" s="337">
        <f>VLOOKUP($C$5,Base,Info_General!$AOT$22,FALSE)</f>
        <v>302113.75</v>
      </c>
      <c r="H338" s="338"/>
      <c r="I338" s="142"/>
      <c r="J338" s="143"/>
    </row>
    <row r="339" spans="1:10">
      <c r="A339" s="141"/>
      <c r="B339" s="246">
        <v>2003</v>
      </c>
      <c r="C339" s="339">
        <f>VLOOKUP($C$5,Base,Info_General!$ANW$22,FALSE)</f>
        <v>3517.580078125</v>
      </c>
      <c r="D339" s="339"/>
      <c r="E339" s="339">
        <f>VLOOKUP($C$5,Base,Info_General!$AOI$22,FALSE)</f>
        <v>2219.97998046875</v>
      </c>
      <c r="F339" s="339"/>
      <c r="G339" s="339">
        <f>VLOOKUP($C$5,Base,Info_General!$AOU$22,FALSE)</f>
        <v>327241.28125</v>
      </c>
      <c r="H339" s="340"/>
      <c r="I339" s="142"/>
      <c r="J339" s="143"/>
    </row>
    <row r="340" spans="1:10">
      <c r="A340" s="141"/>
      <c r="B340" s="192">
        <v>2004</v>
      </c>
      <c r="C340" s="337">
        <f>VLOOKUP($C$5,Base,Info_General!$ANX$22,FALSE)</f>
        <v>4186.27978515625</v>
      </c>
      <c r="D340" s="337"/>
      <c r="E340" s="337">
        <f>VLOOKUP($C$5,Base,Info_General!$AOJ$22,FALSE)</f>
        <v>2238.9599609375</v>
      </c>
      <c r="F340" s="337"/>
      <c r="G340" s="337">
        <f>VLOOKUP($C$5,Base,Info_General!$AOV$22,FALSE)</f>
        <v>352750.0625</v>
      </c>
      <c r="H340" s="338"/>
      <c r="I340" s="142"/>
      <c r="J340" s="143"/>
    </row>
    <row r="341" spans="1:10">
      <c r="A341" s="141"/>
      <c r="B341" s="246">
        <v>2005</v>
      </c>
      <c r="C341" s="339">
        <f>VLOOKUP($C$5,Base,Info_General!$ANY$22,FALSE)</f>
        <v>3500.219970703125</v>
      </c>
      <c r="D341" s="339"/>
      <c r="E341" s="339">
        <f>VLOOKUP($C$5,Base,Info_General!$AOK$22,FALSE)</f>
        <v>2220.449951171875</v>
      </c>
      <c r="F341" s="339"/>
      <c r="G341" s="339">
        <f>VLOOKUP($C$5,Base,Info_General!$AOW$22,FALSE)</f>
        <v>374895.125</v>
      </c>
      <c r="H341" s="340"/>
      <c r="I341" s="142"/>
      <c r="J341" s="143"/>
    </row>
    <row r="342" spans="1:10">
      <c r="A342" s="141"/>
      <c r="B342" s="192">
        <v>2006</v>
      </c>
      <c r="C342" s="337">
        <f>VLOOKUP($C$5,Base,Info_General!$ANZ$22,FALSE)</f>
        <v>6638.1298828125</v>
      </c>
      <c r="D342" s="337"/>
      <c r="E342" s="337">
        <f>VLOOKUP($C$5,Base,Info_General!$AOL$22,FALSE)</f>
        <v>3356.77001953125</v>
      </c>
      <c r="F342" s="337"/>
      <c r="G342" s="337">
        <f>VLOOKUP($C$5,Base,Info_General!$AOX$22,FALSE)</f>
        <v>781058.3125</v>
      </c>
      <c r="H342" s="338"/>
      <c r="I342" s="142"/>
      <c r="J342" s="143"/>
    </row>
    <row r="343" spans="1:10">
      <c r="A343" s="141"/>
      <c r="B343" s="246">
        <v>2007</v>
      </c>
      <c r="C343" s="339">
        <f>VLOOKUP($C$5,Base,Info_General!$AOA$22,FALSE)</f>
        <v>4335.16015625</v>
      </c>
      <c r="D343" s="339"/>
      <c r="E343" s="339">
        <f>VLOOKUP($C$5,Base,Info_General!$AOM$22,FALSE)</f>
        <v>4033.050048828125</v>
      </c>
      <c r="F343" s="339"/>
      <c r="G343" s="339">
        <f>VLOOKUP($C$5,Base,Info_General!$AOY$22,FALSE)</f>
        <v>732357.9375</v>
      </c>
      <c r="H343" s="340"/>
      <c r="I343" s="142"/>
      <c r="J343" s="143"/>
    </row>
    <row r="344" spans="1:10">
      <c r="A344" s="141"/>
      <c r="B344" s="192">
        <v>2008</v>
      </c>
      <c r="C344" s="337">
        <f>VLOOKUP($C$5,Base,Info_General!$AOB$22,FALSE)</f>
        <v>9640.8095703125</v>
      </c>
      <c r="D344" s="337"/>
      <c r="E344" s="337">
        <f>VLOOKUP($C$5,Base,Info_General!$AON$22,FALSE)</f>
        <v>6426.91015625</v>
      </c>
      <c r="F344" s="337"/>
      <c r="G344" s="337">
        <f>VLOOKUP($C$5,Base,Info_General!$AOZ$22,FALSE)</f>
        <v>1039102.375</v>
      </c>
      <c r="H344" s="338"/>
      <c r="I344" s="142"/>
      <c r="J344" s="143"/>
    </row>
    <row r="345" spans="1:10">
      <c r="A345" s="141"/>
      <c r="B345" s="246">
        <v>2009</v>
      </c>
      <c r="C345" s="339">
        <f>VLOOKUP($C$5,Base,Info_General!$AOC$22,FALSE)</f>
        <v>0</v>
      </c>
      <c r="D345" s="339"/>
      <c r="E345" s="339">
        <f>VLOOKUP($C$5,Base,Info_General!$AOO$22,FALSE)</f>
        <v>0</v>
      </c>
      <c r="F345" s="339"/>
      <c r="G345" s="339">
        <f>VLOOKUP($C$5,Base,Info_General!$APA$22,FALSE)</f>
        <v>1057153.875</v>
      </c>
      <c r="H345" s="340"/>
      <c r="I345" s="142"/>
      <c r="J345" s="143"/>
    </row>
    <row r="346" spans="1:10">
      <c r="A346" s="141"/>
      <c r="B346" s="192">
        <v>2010</v>
      </c>
      <c r="C346" s="337">
        <f>VLOOKUP($C$5,Base,Info_General!$AOD$22,FALSE)</f>
        <v>19997.7890625</v>
      </c>
      <c r="D346" s="337"/>
      <c r="E346" s="337">
        <f>VLOOKUP($C$5,Base,Info_General!$AOP$22,FALSE)</f>
        <v>5720.0400390625</v>
      </c>
      <c r="F346" s="337"/>
      <c r="G346" s="337">
        <f>VLOOKUP($C$5,Base,Info_General!$APB$22,FALSE)</f>
        <v>1140227</v>
      </c>
      <c r="H346" s="338"/>
      <c r="I346" s="142"/>
      <c r="J346" s="143"/>
    </row>
    <row r="347" spans="1:10">
      <c r="A347" s="141"/>
      <c r="B347" s="246">
        <v>2011</v>
      </c>
      <c r="C347" s="339">
        <f>VLOOKUP($C$5,Base,Info_General!$AOE$22,FALSE)</f>
        <v>19654.5390625</v>
      </c>
      <c r="D347" s="339"/>
      <c r="E347" s="339">
        <f>VLOOKUP($C$5,Base,Info_General!$AOQ$22,FALSE)</f>
        <v>9874.6298828125</v>
      </c>
      <c r="F347" s="339"/>
      <c r="G347" s="339">
        <f>VLOOKUP($C$5,Base,Info_General!$APC$22,FALSE)</f>
        <v>1209742.5</v>
      </c>
      <c r="H347" s="340"/>
      <c r="I347" s="142"/>
      <c r="J347" s="143"/>
    </row>
    <row r="348" spans="1:10">
      <c r="A348" s="141"/>
      <c r="B348" s="142"/>
      <c r="C348" s="142"/>
      <c r="D348" s="142"/>
      <c r="E348" s="142"/>
      <c r="F348" s="142"/>
      <c r="G348" s="142"/>
      <c r="H348" s="142"/>
      <c r="I348" s="142"/>
      <c r="J348" s="143"/>
    </row>
    <row r="349" spans="1:10">
      <c r="A349" s="141"/>
      <c r="B349" s="300" t="str">
        <f>CONCATENATE("Fuente: ",Info_General!AOL18)</f>
        <v>Fuente: DNP-DDTS- SICEP</v>
      </c>
      <c r="C349" s="300"/>
      <c r="D349" s="142"/>
      <c r="E349" s="142"/>
      <c r="F349" s="142"/>
      <c r="G349" s="142"/>
      <c r="H349" s="142"/>
      <c r="I349" s="142"/>
      <c r="J349" s="143"/>
    </row>
    <row r="350" spans="1:10">
      <c r="A350" s="141"/>
      <c r="B350" s="142"/>
      <c r="C350" s="142"/>
      <c r="D350" s="142"/>
      <c r="E350" s="142"/>
      <c r="F350" s="142"/>
      <c r="G350" s="142"/>
      <c r="H350" s="142"/>
      <c r="I350" s="142"/>
      <c r="J350" s="143"/>
    </row>
    <row r="351" spans="1:10">
      <c r="A351" s="141"/>
      <c r="B351" s="142"/>
      <c r="C351" s="142"/>
      <c r="D351" s="142"/>
      <c r="E351" s="142"/>
      <c r="F351" s="142"/>
      <c r="G351" s="142"/>
      <c r="H351" s="142"/>
      <c r="I351" s="142"/>
      <c r="J351" s="143"/>
    </row>
    <row r="352" spans="1:10">
      <c r="A352" s="141"/>
      <c r="B352" s="142"/>
      <c r="C352" s="142"/>
      <c r="D352" s="142"/>
      <c r="E352" s="142"/>
      <c r="F352" s="142"/>
      <c r="G352" s="142"/>
      <c r="H352" s="142"/>
      <c r="I352" s="142"/>
      <c r="J352" s="143"/>
    </row>
    <row r="353" spans="1:10">
      <c r="A353" s="141"/>
      <c r="B353" s="142"/>
      <c r="C353" s="142"/>
      <c r="D353" s="142"/>
      <c r="E353" s="142"/>
      <c r="F353" s="142"/>
      <c r="G353" s="142"/>
      <c r="H353" s="142"/>
      <c r="I353" s="142"/>
      <c r="J353" s="143"/>
    </row>
    <row r="354" spans="1:10">
      <c r="A354" s="141"/>
      <c r="B354" s="142"/>
      <c r="C354" s="142"/>
      <c r="D354" s="142"/>
      <c r="E354" s="142"/>
      <c r="F354" s="142"/>
      <c r="G354" s="142"/>
      <c r="H354" s="142"/>
      <c r="I354" s="142"/>
      <c r="J354" s="143"/>
    </row>
    <row r="355" spans="1:10">
      <c r="A355" s="141"/>
      <c r="B355" s="142"/>
      <c r="C355" s="142"/>
      <c r="D355" s="142"/>
      <c r="E355" s="142"/>
      <c r="F355" s="142"/>
      <c r="G355" s="142"/>
      <c r="H355" s="142"/>
      <c r="I355" s="142"/>
      <c r="J355" s="143"/>
    </row>
    <row r="356" spans="1:10">
      <c r="A356" s="141"/>
      <c r="B356" s="142"/>
      <c r="C356" s="142"/>
      <c r="D356" s="142"/>
      <c r="E356" s="142"/>
      <c r="F356" s="142"/>
      <c r="G356" s="142"/>
      <c r="H356" s="142"/>
      <c r="I356" s="142"/>
      <c r="J356" s="143"/>
    </row>
    <row r="357" spans="1:10">
      <c r="A357" s="141"/>
      <c r="B357" s="142"/>
      <c r="C357" s="142"/>
      <c r="D357" s="142"/>
      <c r="E357" s="142"/>
      <c r="F357" s="142"/>
      <c r="G357" s="142"/>
      <c r="H357" s="142"/>
      <c r="I357" s="142"/>
      <c r="J357" s="143"/>
    </row>
    <row r="358" spans="1:10">
      <c r="A358" s="141"/>
      <c r="B358" s="142"/>
      <c r="C358" s="142"/>
      <c r="D358" s="142"/>
      <c r="E358" s="142"/>
      <c r="F358" s="142"/>
      <c r="G358" s="142"/>
      <c r="H358" s="142"/>
      <c r="I358" s="142"/>
      <c r="J358" s="143"/>
    </row>
    <row r="359" spans="1:10">
      <c r="A359" s="141"/>
      <c r="B359" s="142"/>
      <c r="C359" s="142"/>
      <c r="D359" s="142"/>
      <c r="E359" s="142"/>
      <c r="F359" s="142"/>
      <c r="G359" s="142"/>
      <c r="H359" s="142"/>
      <c r="I359" s="142"/>
      <c r="J359" s="143"/>
    </row>
    <row r="360" spans="1:10">
      <c r="A360" s="141"/>
      <c r="B360" s="142"/>
      <c r="C360" s="142"/>
      <c r="D360" s="142"/>
      <c r="E360" s="142"/>
      <c r="F360" s="142"/>
      <c r="G360" s="142"/>
      <c r="H360" s="142"/>
      <c r="I360" s="142"/>
      <c r="J360" s="143"/>
    </row>
    <row r="361" spans="1:10">
      <c r="A361" s="141"/>
      <c r="B361" s="142"/>
      <c r="C361" s="142"/>
      <c r="D361" s="142"/>
      <c r="E361" s="142"/>
      <c r="F361" s="142"/>
      <c r="G361" s="142"/>
      <c r="H361" s="142"/>
      <c r="I361" s="142"/>
      <c r="J361" s="143"/>
    </row>
    <row r="362" spans="1:10">
      <c r="A362" s="141"/>
      <c r="B362" s="142"/>
      <c r="C362" s="142"/>
      <c r="D362" s="142"/>
      <c r="E362" s="142"/>
      <c r="F362" s="142"/>
      <c r="G362" s="142"/>
      <c r="H362" s="142"/>
      <c r="I362" s="142"/>
      <c r="J362" s="143"/>
    </row>
    <row r="363" spans="1:10">
      <c r="A363" s="141"/>
      <c r="B363" s="142"/>
      <c r="C363" s="142"/>
      <c r="D363" s="142"/>
      <c r="E363" s="142"/>
      <c r="F363" s="142"/>
      <c r="G363" s="142"/>
      <c r="H363" s="142"/>
      <c r="I363" s="142"/>
      <c r="J363" s="143"/>
    </row>
    <row r="364" spans="1:10">
      <c r="A364" s="141"/>
      <c r="B364" s="142"/>
      <c r="C364" s="142"/>
      <c r="D364" s="142"/>
      <c r="E364" s="142"/>
      <c r="F364" s="142"/>
      <c r="G364" s="142"/>
      <c r="H364" s="142"/>
      <c r="I364" s="142"/>
      <c r="J364" s="143"/>
    </row>
    <row r="365" spans="1:10" ht="13.5" thickBot="1">
      <c r="A365" s="144"/>
      <c r="B365" s="145"/>
      <c r="C365" s="145"/>
      <c r="D365" s="145"/>
      <c r="E365" s="145"/>
      <c r="F365" s="145"/>
      <c r="G365" s="145"/>
      <c r="H365" s="145"/>
      <c r="I365" s="145"/>
      <c r="J365" s="146"/>
    </row>
    <row r="366" spans="1:10">
      <c r="A366" s="138"/>
      <c r="B366" s="139"/>
      <c r="C366" s="139"/>
      <c r="D366" s="139"/>
      <c r="E366" s="139"/>
      <c r="F366" s="139"/>
      <c r="G366" s="139"/>
      <c r="H366" s="139"/>
      <c r="I366" s="139"/>
      <c r="J366" s="140"/>
    </row>
    <row r="367" spans="1:10" ht="15">
      <c r="A367" s="141"/>
      <c r="B367" s="293" t="s">
        <v>441</v>
      </c>
      <c r="C367" s="293"/>
      <c r="D367" s="142"/>
      <c r="E367" s="142"/>
      <c r="F367" s="142"/>
      <c r="G367" s="142"/>
      <c r="H367" s="142"/>
      <c r="I367" s="142"/>
      <c r="J367" s="143"/>
    </row>
    <row r="368" spans="1:10">
      <c r="A368" s="141"/>
      <c r="B368" s="142"/>
      <c r="C368" s="142"/>
      <c r="D368" s="142"/>
      <c r="E368" s="142"/>
      <c r="F368" s="142"/>
      <c r="G368" s="142"/>
      <c r="H368" s="142"/>
      <c r="I368" s="142"/>
      <c r="J368" s="143"/>
    </row>
    <row r="369" spans="1:10">
      <c r="A369" s="141"/>
      <c r="B369" s="254" t="s">
        <v>217</v>
      </c>
      <c r="C369" s="255" t="s">
        <v>442</v>
      </c>
      <c r="D369" s="142"/>
      <c r="E369" s="142"/>
      <c r="F369" s="142"/>
      <c r="G369" s="142"/>
      <c r="H369" s="142"/>
      <c r="I369" s="142"/>
      <c r="J369" s="143"/>
    </row>
    <row r="370" spans="1:10">
      <c r="A370" s="141"/>
      <c r="B370" s="192">
        <v>2000</v>
      </c>
      <c r="C370" s="162">
        <f>VLOOKUP($C$5,Base,Info_General!$ASY$22,FALSE)</f>
        <v>31.579999923706055</v>
      </c>
      <c r="D370" s="142"/>
      <c r="E370" s="142"/>
      <c r="F370" s="142"/>
      <c r="G370" s="142"/>
      <c r="H370" s="142"/>
      <c r="I370" s="142"/>
      <c r="J370" s="143"/>
    </row>
    <row r="371" spans="1:10">
      <c r="A371" s="141"/>
      <c r="B371" s="246">
        <v>2001</v>
      </c>
      <c r="C371" s="161">
        <f>VLOOKUP($C$5,Base,Info_General!$ASZ$22,FALSE)</f>
        <v>32.009998321533203</v>
      </c>
      <c r="D371" s="142"/>
      <c r="E371" s="142"/>
      <c r="F371" s="142"/>
      <c r="G371" s="142"/>
      <c r="H371" s="142"/>
      <c r="I371" s="142"/>
      <c r="J371" s="143"/>
    </row>
    <row r="372" spans="1:10">
      <c r="A372" s="141"/>
      <c r="B372" s="192">
        <v>2002</v>
      </c>
      <c r="C372" s="162">
        <f>VLOOKUP($C$5,Base,Info_General!$ATA$22,FALSE)</f>
        <v>31.610000610351563</v>
      </c>
      <c r="D372" s="142"/>
      <c r="E372" s="142"/>
      <c r="F372" s="142"/>
      <c r="G372" s="142"/>
      <c r="H372" s="142"/>
      <c r="I372" s="142"/>
      <c r="J372" s="143"/>
    </row>
    <row r="373" spans="1:10">
      <c r="A373" s="141"/>
      <c r="B373" s="246">
        <v>2003</v>
      </c>
      <c r="C373" s="161">
        <f>VLOOKUP($C$5,Base,Info_General!$ATB$22,FALSE)</f>
        <v>32.439998626708984</v>
      </c>
      <c r="D373" s="142"/>
      <c r="E373" s="142"/>
      <c r="F373" s="142"/>
      <c r="G373" s="142"/>
      <c r="H373" s="142"/>
      <c r="I373" s="142"/>
      <c r="J373" s="143"/>
    </row>
    <row r="374" spans="1:10">
      <c r="A374" s="141"/>
      <c r="B374" s="192">
        <v>2004</v>
      </c>
      <c r="C374" s="162">
        <f>VLOOKUP($C$5,Base,Info_General!$ATC$22,FALSE)</f>
        <v>36.319999694824219</v>
      </c>
      <c r="D374" s="142"/>
      <c r="E374" s="142"/>
      <c r="F374" s="142"/>
      <c r="G374" s="142"/>
      <c r="H374" s="142"/>
      <c r="I374" s="142"/>
      <c r="J374" s="143"/>
    </row>
    <row r="375" spans="1:10">
      <c r="A375" s="141"/>
      <c r="B375" s="246">
        <v>2005</v>
      </c>
      <c r="C375" s="161">
        <f>VLOOKUP($C$5,Base,Info_General!$ATD$22,FALSE)</f>
        <v>36.189998626708984</v>
      </c>
      <c r="D375" s="142"/>
      <c r="E375" s="142"/>
      <c r="F375" s="142"/>
      <c r="G375" s="142"/>
      <c r="H375" s="142"/>
      <c r="I375" s="142"/>
      <c r="J375" s="143"/>
    </row>
    <row r="376" spans="1:10">
      <c r="A376" s="141"/>
      <c r="B376" s="192">
        <v>2006</v>
      </c>
      <c r="C376" s="162">
        <f>VLOOKUP($C$5,Base,Info_General!$ATE$22,FALSE)</f>
        <v>47.090000152587891</v>
      </c>
      <c r="D376" s="142"/>
      <c r="E376" s="142"/>
      <c r="F376" s="142"/>
      <c r="G376" s="142"/>
      <c r="H376" s="142"/>
      <c r="I376" s="142"/>
      <c r="J376" s="143"/>
    </row>
    <row r="377" spans="1:10">
      <c r="A377" s="141"/>
      <c r="B377" s="246">
        <v>2007</v>
      </c>
      <c r="C377" s="161">
        <f>VLOOKUP($C$5,Base,Info_General!$ATF$22,FALSE)</f>
        <v>46.799999237060547</v>
      </c>
      <c r="D377" s="142"/>
      <c r="E377" s="142"/>
      <c r="F377" s="142"/>
      <c r="G377" s="142"/>
      <c r="H377" s="142"/>
      <c r="I377" s="142"/>
      <c r="J377" s="143"/>
    </row>
    <row r="378" spans="1:10">
      <c r="A378" s="141"/>
      <c r="B378" s="192">
        <v>2008</v>
      </c>
      <c r="C378" s="162">
        <f>VLOOKUP($C$5,Base,Info_General!$ATG$22,FALSE)</f>
        <v>50.689998626708984</v>
      </c>
      <c r="D378" s="142"/>
      <c r="E378" s="142"/>
      <c r="F378" s="142"/>
      <c r="G378" s="142"/>
      <c r="H378" s="142"/>
      <c r="I378" s="142"/>
      <c r="J378" s="143"/>
    </row>
    <row r="379" spans="1:10">
      <c r="A379" s="141"/>
      <c r="B379" s="246">
        <v>2009</v>
      </c>
      <c r="C379" s="161">
        <f>VLOOKUP($C$5,Base,Info_General!$ATH$22,FALSE)</f>
        <v>38.240001678466797</v>
      </c>
      <c r="D379" s="142"/>
      <c r="E379" s="142"/>
      <c r="F379" s="142"/>
      <c r="G379" s="142"/>
      <c r="H379" s="142"/>
      <c r="I379" s="142"/>
      <c r="J379" s="143"/>
    </row>
    <row r="380" spans="1:10">
      <c r="A380" s="141"/>
      <c r="B380" s="192">
        <v>2010</v>
      </c>
      <c r="C380" s="162">
        <f>VLOOKUP($C$5,Base,Info_General!$ATI$22,FALSE)</f>
        <v>40.909999847412109</v>
      </c>
      <c r="D380" s="142"/>
      <c r="E380" s="142"/>
      <c r="F380" s="142"/>
      <c r="G380" s="142"/>
      <c r="H380" s="142"/>
      <c r="I380" s="142"/>
      <c r="J380" s="143"/>
    </row>
    <row r="381" spans="1:10">
      <c r="A381" s="141"/>
      <c r="B381" s="246">
        <v>2011</v>
      </c>
      <c r="C381" s="161">
        <f>VLOOKUP($C$5,Base,Info_General!$ATJ$22,FALSE)</f>
        <v>30.170000076293945</v>
      </c>
      <c r="D381" s="142"/>
      <c r="E381" s="142"/>
      <c r="F381" s="142"/>
      <c r="G381" s="142"/>
      <c r="H381" s="142"/>
      <c r="I381" s="142"/>
      <c r="J381" s="143"/>
    </row>
    <row r="382" spans="1:10">
      <c r="A382" s="141"/>
      <c r="B382" s="142"/>
      <c r="C382" s="142"/>
      <c r="D382" s="142"/>
      <c r="E382" s="142"/>
      <c r="F382" s="142"/>
      <c r="G382" s="142"/>
      <c r="H382" s="142"/>
      <c r="I382" s="142"/>
      <c r="J382" s="143"/>
    </row>
    <row r="383" spans="1:10">
      <c r="A383" s="141"/>
      <c r="B383" s="142"/>
      <c r="C383" s="142"/>
      <c r="D383" s="142"/>
      <c r="E383" s="142"/>
      <c r="F383" s="142"/>
      <c r="G383" s="142"/>
      <c r="H383" s="142"/>
      <c r="I383" s="142"/>
      <c r="J383" s="143"/>
    </row>
    <row r="384" spans="1:10">
      <c r="A384" s="141"/>
      <c r="B384" s="142"/>
      <c r="C384" s="142"/>
      <c r="D384" s="142"/>
      <c r="E384" s="142"/>
      <c r="F384" s="142"/>
      <c r="G384" s="142"/>
      <c r="H384" s="142"/>
      <c r="I384" s="142"/>
      <c r="J384" s="143"/>
    </row>
    <row r="385" spans="1:10">
      <c r="A385" s="141"/>
      <c r="B385" s="142"/>
      <c r="C385" s="142"/>
      <c r="D385" s="142"/>
      <c r="E385" s="142"/>
      <c r="F385" s="142"/>
      <c r="G385" s="142"/>
      <c r="H385" s="142"/>
      <c r="I385" s="142"/>
      <c r="J385" s="143"/>
    </row>
    <row r="386" spans="1:10">
      <c r="A386" s="141"/>
      <c r="B386" s="142"/>
      <c r="C386" s="142"/>
      <c r="D386" s="142"/>
      <c r="E386" s="142"/>
      <c r="F386" s="142"/>
      <c r="G386" s="142"/>
      <c r="H386" s="142"/>
      <c r="I386" s="142"/>
      <c r="J386" s="143"/>
    </row>
    <row r="387" spans="1:10">
      <c r="A387" s="141"/>
      <c r="B387" s="142"/>
      <c r="C387" s="142"/>
      <c r="D387" s="142"/>
      <c r="E387" s="142"/>
      <c r="F387" s="142"/>
      <c r="G387" s="142"/>
      <c r="H387" s="142"/>
      <c r="I387" s="142"/>
      <c r="J387" s="143"/>
    </row>
    <row r="388" spans="1:10">
      <c r="A388" s="141"/>
      <c r="B388" s="142"/>
      <c r="C388" s="142"/>
      <c r="D388" s="142"/>
      <c r="E388" s="142"/>
      <c r="F388" s="142"/>
      <c r="G388" s="142"/>
      <c r="H388" s="142"/>
      <c r="I388" s="142"/>
      <c r="J388" s="143"/>
    </row>
    <row r="389" spans="1:10">
      <c r="A389" s="141"/>
      <c r="B389" s="142"/>
      <c r="C389" s="142"/>
      <c r="D389" s="142"/>
      <c r="E389" s="142"/>
      <c r="F389" s="142"/>
      <c r="G389" s="142"/>
      <c r="H389" s="142"/>
      <c r="I389" s="142"/>
      <c r="J389" s="143"/>
    </row>
    <row r="390" spans="1:10">
      <c r="A390" s="141"/>
      <c r="B390" s="142"/>
      <c r="C390" s="142"/>
      <c r="D390" s="142"/>
      <c r="E390" s="142"/>
      <c r="F390" s="142"/>
      <c r="G390" s="142"/>
      <c r="H390" s="142"/>
      <c r="I390" s="142"/>
      <c r="J390" s="143"/>
    </row>
    <row r="391" spans="1:10">
      <c r="A391" s="141"/>
      <c r="B391" s="142"/>
      <c r="C391" s="142"/>
      <c r="D391" s="142"/>
      <c r="E391" s="142"/>
      <c r="F391" s="142"/>
      <c r="G391" s="142"/>
      <c r="H391" s="142"/>
      <c r="I391" s="142"/>
      <c r="J391" s="143"/>
    </row>
    <row r="392" spans="1:10">
      <c r="A392" s="141"/>
      <c r="B392" s="142"/>
      <c r="C392" s="142"/>
      <c r="D392" s="142"/>
      <c r="E392" s="142"/>
      <c r="F392" s="142"/>
      <c r="G392" s="142"/>
      <c r="H392" s="142"/>
      <c r="I392" s="142"/>
      <c r="J392" s="143"/>
    </row>
    <row r="393" spans="1:10">
      <c r="A393" s="141"/>
      <c r="B393" s="142"/>
      <c r="C393" s="142"/>
      <c r="D393" s="142"/>
      <c r="E393" s="142"/>
      <c r="F393" s="142"/>
      <c r="G393" s="142"/>
      <c r="H393" s="142"/>
      <c r="I393" s="142"/>
      <c r="J393" s="143"/>
    </row>
    <row r="394" spans="1:10">
      <c r="A394" s="141"/>
      <c r="B394" s="142"/>
      <c r="C394" s="142"/>
      <c r="D394" s="142"/>
      <c r="E394" s="142"/>
      <c r="F394" s="142"/>
      <c r="G394" s="142"/>
      <c r="H394" s="142"/>
      <c r="I394" s="142"/>
      <c r="J394" s="143"/>
    </row>
    <row r="395" spans="1:10">
      <c r="A395" s="141"/>
      <c r="B395" s="142"/>
      <c r="C395" s="142"/>
      <c r="D395" s="142"/>
      <c r="E395" s="142"/>
      <c r="F395" s="142"/>
      <c r="G395" s="142"/>
      <c r="H395" s="142"/>
      <c r="I395" s="142"/>
      <c r="J395" s="143"/>
    </row>
    <row r="396" spans="1:10">
      <c r="A396" s="141"/>
      <c r="B396" s="142"/>
      <c r="C396" s="142"/>
      <c r="D396" s="142"/>
      <c r="E396" s="142"/>
      <c r="F396" s="142"/>
      <c r="G396" s="142"/>
      <c r="H396" s="142"/>
      <c r="I396" s="142"/>
      <c r="J396" s="143"/>
    </row>
    <row r="397" spans="1:10">
      <c r="A397" s="141"/>
      <c r="B397" s="142"/>
      <c r="C397" s="142"/>
      <c r="D397" s="142"/>
      <c r="E397" s="142"/>
      <c r="F397" s="142"/>
      <c r="G397" s="142"/>
      <c r="H397" s="142"/>
      <c r="I397" s="142"/>
      <c r="J397" s="143"/>
    </row>
    <row r="398" spans="1:10">
      <c r="A398" s="141"/>
      <c r="B398" s="142"/>
      <c r="C398" s="142"/>
      <c r="D398" s="142"/>
      <c r="E398" s="142"/>
      <c r="F398" s="142"/>
      <c r="G398" s="142"/>
      <c r="H398" s="142"/>
      <c r="I398" s="142"/>
      <c r="J398" s="143"/>
    </row>
    <row r="399" spans="1:10">
      <c r="A399" s="141"/>
      <c r="B399" s="142"/>
      <c r="C399" s="142"/>
      <c r="D399" s="142"/>
      <c r="E399" s="142"/>
      <c r="F399" s="142"/>
      <c r="G399" s="142"/>
      <c r="H399" s="142"/>
      <c r="I399" s="142"/>
      <c r="J399" s="143"/>
    </row>
    <row r="400" spans="1:10">
      <c r="A400" s="141"/>
      <c r="B400" s="142"/>
      <c r="C400" s="142"/>
      <c r="D400" s="142"/>
      <c r="E400" s="142"/>
      <c r="F400" s="142"/>
      <c r="G400" s="142"/>
      <c r="H400" s="142"/>
      <c r="I400" s="142"/>
      <c r="J400" s="143"/>
    </row>
    <row r="401" spans="1:10">
      <c r="A401" s="141"/>
      <c r="B401" s="142"/>
      <c r="C401" s="142"/>
      <c r="D401" s="142"/>
      <c r="E401" s="142"/>
      <c r="F401" s="142"/>
      <c r="G401" s="142"/>
      <c r="H401" s="142"/>
      <c r="I401" s="142"/>
      <c r="J401" s="143"/>
    </row>
    <row r="402" spans="1:10">
      <c r="A402" s="141"/>
      <c r="B402" s="142"/>
      <c r="C402" s="142"/>
      <c r="D402" s="142"/>
      <c r="E402" s="142"/>
      <c r="F402" s="142"/>
      <c r="G402" s="142"/>
      <c r="H402" s="142"/>
      <c r="I402" s="142"/>
      <c r="J402" s="143"/>
    </row>
    <row r="403" spans="1:10">
      <c r="A403" s="141"/>
      <c r="B403" s="142"/>
      <c r="C403" s="142"/>
      <c r="D403" s="142"/>
      <c r="E403" s="142"/>
      <c r="F403" s="142"/>
      <c r="G403" s="142"/>
      <c r="H403" s="142"/>
      <c r="I403" s="142"/>
      <c r="J403" s="143"/>
    </row>
    <row r="404" spans="1:10">
      <c r="A404" s="141"/>
      <c r="B404" s="142"/>
      <c r="C404" s="142"/>
      <c r="D404" s="142"/>
      <c r="E404" s="142"/>
      <c r="F404" s="142"/>
      <c r="G404" s="142"/>
      <c r="H404" s="142"/>
      <c r="I404" s="142"/>
      <c r="J404" s="143"/>
    </row>
    <row r="405" spans="1:10">
      <c r="A405" s="141"/>
      <c r="B405" s="142"/>
      <c r="C405" s="142"/>
      <c r="D405" s="142"/>
      <c r="E405" s="142"/>
      <c r="F405" s="142"/>
      <c r="G405" s="142"/>
      <c r="H405" s="142"/>
      <c r="I405" s="142"/>
      <c r="J405" s="143"/>
    </row>
    <row r="406" spans="1:10">
      <c r="A406" s="141"/>
      <c r="B406" s="142"/>
      <c r="C406" s="142"/>
      <c r="D406" s="142"/>
      <c r="E406" s="142"/>
      <c r="F406" s="142"/>
      <c r="G406" s="142"/>
      <c r="H406" s="142"/>
      <c r="I406" s="142"/>
      <c r="J406" s="143"/>
    </row>
    <row r="407" spans="1:10">
      <c r="A407" s="141"/>
      <c r="B407" s="142"/>
      <c r="C407" s="142"/>
      <c r="D407" s="142"/>
      <c r="E407" s="142"/>
      <c r="F407" s="142"/>
      <c r="G407" s="142"/>
      <c r="H407" s="142"/>
      <c r="I407" s="142"/>
      <c r="J407" s="143"/>
    </row>
    <row r="408" spans="1:10">
      <c r="A408" s="141"/>
      <c r="B408" s="142"/>
      <c r="C408" s="142"/>
      <c r="D408" s="142"/>
      <c r="E408" s="142"/>
      <c r="F408" s="142"/>
      <c r="G408" s="142"/>
      <c r="H408" s="142"/>
      <c r="I408" s="142"/>
      <c r="J408" s="143"/>
    </row>
    <row r="409" spans="1:10">
      <c r="A409" s="141"/>
      <c r="B409" s="142"/>
      <c r="C409" s="142"/>
      <c r="D409" s="142"/>
      <c r="E409" s="142"/>
      <c r="F409" s="142"/>
      <c r="G409" s="142"/>
      <c r="H409" s="142"/>
      <c r="I409" s="142"/>
      <c r="J409" s="143"/>
    </row>
    <row r="410" spans="1:10">
      <c r="A410" s="141"/>
      <c r="B410" s="142"/>
      <c r="C410" s="142"/>
      <c r="D410" s="142"/>
      <c r="E410" s="142"/>
      <c r="F410" s="142"/>
      <c r="G410" s="142"/>
      <c r="H410" s="142"/>
      <c r="I410" s="142"/>
      <c r="J410" s="143"/>
    </row>
    <row r="411" spans="1:10">
      <c r="A411" s="141"/>
      <c r="B411" s="142"/>
      <c r="C411" s="142"/>
      <c r="D411" s="142"/>
      <c r="E411" s="142"/>
      <c r="F411" s="142"/>
      <c r="G411" s="142"/>
      <c r="H411" s="142"/>
      <c r="I411" s="142"/>
      <c r="J411" s="143"/>
    </row>
    <row r="412" spans="1:10">
      <c r="A412" s="141"/>
      <c r="B412" s="142"/>
      <c r="C412" s="142"/>
      <c r="D412" s="142"/>
      <c r="E412" s="142"/>
      <c r="F412" s="142"/>
      <c r="G412" s="142"/>
      <c r="H412" s="142"/>
      <c r="I412" s="142"/>
      <c r="J412" s="143"/>
    </row>
    <row r="413" spans="1:10">
      <c r="A413" s="141"/>
      <c r="B413" s="142"/>
      <c r="C413" s="142"/>
      <c r="D413" s="142"/>
      <c r="E413" s="142"/>
      <c r="F413" s="142"/>
      <c r="G413" s="142"/>
      <c r="H413" s="142"/>
      <c r="I413" s="142"/>
      <c r="J413" s="143"/>
    </row>
    <row r="414" spans="1:10">
      <c r="A414" s="141"/>
      <c r="B414" s="142"/>
      <c r="C414" s="142"/>
      <c r="D414" s="142"/>
      <c r="E414" s="142"/>
      <c r="F414" s="142"/>
      <c r="G414" s="142"/>
      <c r="H414" s="142"/>
      <c r="I414" s="142"/>
      <c r="J414" s="143"/>
    </row>
    <row r="415" spans="1:10">
      <c r="A415" s="141"/>
      <c r="B415" s="142"/>
      <c r="C415" s="142"/>
      <c r="D415" s="142"/>
      <c r="E415" s="142"/>
      <c r="F415" s="142"/>
      <c r="G415" s="142"/>
      <c r="H415" s="142"/>
      <c r="I415" s="142"/>
      <c r="J415" s="143"/>
    </row>
    <row r="416" spans="1:10">
      <c r="A416" s="141"/>
      <c r="B416" s="142"/>
      <c r="C416" s="142"/>
      <c r="D416" s="142"/>
      <c r="E416" s="142"/>
      <c r="F416" s="142"/>
      <c r="G416" s="142"/>
      <c r="H416" s="142"/>
      <c r="I416" s="142"/>
      <c r="J416" s="143"/>
    </row>
    <row r="417" spans="1:10">
      <c r="A417" s="141"/>
      <c r="B417" s="142"/>
      <c r="C417" s="142"/>
      <c r="D417" s="142"/>
      <c r="E417" s="142"/>
      <c r="F417" s="142"/>
      <c r="G417" s="142"/>
      <c r="H417" s="142"/>
      <c r="I417" s="142"/>
      <c r="J417" s="143"/>
    </row>
    <row r="418" spans="1:10">
      <c r="A418" s="141"/>
      <c r="B418" s="142"/>
      <c r="C418" s="142"/>
      <c r="D418" s="142"/>
      <c r="E418" s="142"/>
      <c r="F418" s="142"/>
      <c r="G418" s="142"/>
      <c r="H418" s="142"/>
      <c r="I418" s="142"/>
      <c r="J418" s="143"/>
    </row>
    <row r="419" spans="1:10">
      <c r="A419" s="141"/>
      <c r="B419" s="142"/>
      <c r="C419" s="142"/>
      <c r="D419" s="142"/>
      <c r="E419" s="142"/>
      <c r="F419" s="142"/>
      <c r="G419" s="142"/>
      <c r="H419" s="142"/>
      <c r="I419" s="142"/>
      <c r="J419" s="143"/>
    </row>
    <row r="420" spans="1:10">
      <c r="A420" s="141"/>
      <c r="B420" s="142"/>
      <c r="C420" s="142"/>
      <c r="D420" s="142"/>
      <c r="E420" s="142"/>
      <c r="F420" s="142"/>
      <c r="G420" s="142"/>
      <c r="H420" s="142"/>
      <c r="I420" s="142"/>
      <c r="J420" s="143"/>
    </row>
    <row r="421" spans="1:10">
      <c r="A421" s="141"/>
      <c r="B421" s="142"/>
      <c r="C421" s="142"/>
      <c r="D421" s="142"/>
      <c r="E421" s="142"/>
      <c r="F421" s="142"/>
      <c r="G421" s="142"/>
      <c r="H421" s="142"/>
      <c r="I421" s="142"/>
      <c r="J421" s="143"/>
    </row>
    <row r="422" spans="1:10">
      <c r="A422" s="141"/>
      <c r="B422" s="142"/>
      <c r="C422" s="142"/>
      <c r="D422" s="142"/>
      <c r="E422" s="142"/>
      <c r="F422" s="142"/>
      <c r="G422" s="142"/>
      <c r="H422" s="142"/>
      <c r="I422" s="142"/>
      <c r="J422" s="143"/>
    </row>
    <row r="423" spans="1:10">
      <c r="A423" s="141"/>
      <c r="B423" s="142"/>
      <c r="C423" s="142"/>
      <c r="D423" s="142"/>
      <c r="E423" s="142"/>
      <c r="F423" s="142"/>
      <c r="G423" s="142"/>
      <c r="H423" s="142"/>
      <c r="I423" s="142"/>
      <c r="J423" s="143"/>
    </row>
    <row r="424" spans="1:10">
      <c r="A424" s="141"/>
      <c r="B424" s="142"/>
      <c r="C424" s="142"/>
      <c r="D424" s="142"/>
      <c r="E424" s="142"/>
      <c r="F424" s="142"/>
      <c r="G424" s="142"/>
      <c r="H424" s="142"/>
      <c r="I424" s="142"/>
      <c r="J424" s="143"/>
    </row>
    <row r="425" spans="1:10">
      <c r="A425" s="141"/>
      <c r="B425" s="142"/>
      <c r="C425" s="142"/>
      <c r="D425" s="142"/>
      <c r="E425" s="142"/>
      <c r="F425" s="142"/>
      <c r="G425" s="142"/>
      <c r="H425" s="142"/>
      <c r="I425" s="142"/>
      <c r="J425" s="143"/>
    </row>
    <row r="426" spans="1:10" ht="13.5" thickBot="1">
      <c r="A426" s="144"/>
      <c r="B426" s="145"/>
      <c r="C426" s="145"/>
      <c r="D426" s="145"/>
      <c r="E426" s="145"/>
      <c r="F426" s="145"/>
      <c r="G426" s="145"/>
      <c r="H426" s="145"/>
      <c r="I426" s="145"/>
      <c r="J426" s="146"/>
    </row>
  </sheetData>
  <mergeCells count="157">
    <mergeCell ref="B283:C283"/>
    <mergeCell ref="C285:E285"/>
    <mergeCell ref="F285:H285"/>
    <mergeCell ref="C306:H306"/>
    <mergeCell ref="D258:E258"/>
    <mergeCell ref="D259:E259"/>
    <mergeCell ref="D260:E260"/>
    <mergeCell ref="H249:I249"/>
    <mergeCell ref="H250:I250"/>
    <mergeCell ref="H251:I251"/>
    <mergeCell ref="H252:I252"/>
    <mergeCell ref="H253:I253"/>
    <mergeCell ref="H254:I254"/>
    <mergeCell ref="H255:I255"/>
    <mergeCell ref="H256:I256"/>
    <mergeCell ref="H257:I257"/>
    <mergeCell ref="H258:I258"/>
    <mergeCell ref="H259:I259"/>
    <mergeCell ref="H260:I260"/>
    <mergeCell ref="D253:E253"/>
    <mergeCell ref="D254:E254"/>
    <mergeCell ref="D255:E255"/>
    <mergeCell ref="D256:E256"/>
    <mergeCell ref="D257:E257"/>
    <mergeCell ref="H248:I248"/>
    <mergeCell ref="D249:E249"/>
    <mergeCell ref="D250:E250"/>
    <mergeCell ref="D251:E251"/>
    <mergeCell ref="D252:E252"/>
    <mergeCell ref="B179:C179"/>
    <mergeCell ref="B185:D185"/>
    <mergeCell ref="B203:D203"/>
    <mergeCell ref="B221:D221"/>
    <mergeCell ref="D248:E248"/>
    <mergeCell ref="B246:C246"/>
    <mergeCell ref="E176:F176"/>
    <mergeCell ref="E177:F177"/>
    <mergeCell ref="G166:H166"/>
    <mergeCell ref="G167:H167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77:H177"/>
    <mergeCell ref="E171:F171"/>
    <mergeCell ref="E172:F172"/>
    <mergeCell ref="E173:F173"/>
    <mergeCell ref="E174:F174"/>
    <mergeCell ref="E175:F175"/>
    <mergeCell ref="E166:F166"/>
    <mergeCell ref="E167:F167"/>
    <mergeCell ref="E168:F168"/>
    <mergeCell ref="E169:F169"/>
    <mergeCell ref="E170:F170"/>
    <mergeCell ref="B2:I2"/>
    <mergeCell ref="C4:D4"/>
    <mergeCell ref="C5:D5"/>
    <mergeCell ref="B7:E7"/>
    <mergeCell ref="B158:C158"/>
    <mergeCell ref="G30:G31"/>
    <mergeCell ref="H30:H31"/>
    <mergeCell ref="I30:I31"/>
    <mergeCell ref="B24:E24"/>
    <mergeCell ref="B28:E28"/>
    <mergeCell ref="B9:B10"/>
    <mergeCell ref="D30:D31"/>
    <mergeCell ref="E30:E31"/>
    <mergeCell ref="F30:F31"/>
    <mergeCell ref="B63:E63"/>
    <mergeCell ref="B30:B31"/>
    <mergeCell ref="C9:C10"/>
    <mergeCell ref="D9:D10"/>
    <mergeCell ref="E9:E10"/>
    <mergeCell ref="C30:C31"/>
    <mergeCell ref="B65:B66"/>
    <mergeCell ref="C65:C66"/>
    <mergeCell ref="D65:D66"/>
    <mergeCell ref="B80:C80"/>
    <mergeCell ref="B45:I45"/>
    <mergeCell ref="B102:B103"/>
    <mergeCell ref="C102:C103"/>
    <mergeCell ref="B100:F100"/>
    <mergeCell ref="B142:D142"/>
    <mergeCell ref="B144:B145"/>
    <mergeCell ref="C144:C145"/>
    <mergeCell ref="B117:C117"/>
    <mergeCell ref="B82:E82"/>
    <mergeCell ref="B98:E98"/>
    <mergeCell ref="B124:E124"/>
    <mergeCell ref="B140:D140"/>
    <mergeCell ref="B160:D160"/>
    <mergeCell ref="B162:F162"/>
    <mergeCell ref="C164:D165"/>
    <mergeCell ref="B164:B165"/>
    <mergeCell ref="I164:I165"/>
    <mergeCell ref="E164:F165"/>
    <mergeCell ref="G164:H165"/>
    <mergeCell ref="C166:D166"/>
    <mergeCell ref="C167:D167"/>
    <mergeCell ref="C168:D168"/>
    <mergeCell ref="C169:D169"/>
    <mergeCell ref="C170:D170"/>
    <mergeCell ref="C176:D176"/>
    <mergeCell ref="C177:D177"/>
    <mergeCell ref="C171:D171"/>
    <mergeCell ref="C172:D172"/>
    <mergeCell ref="C173:D173"/>
    <mergeCell ref="C174:D174"/>
    <mergeCell ref="C175:D175"/>
    <mergeCell ref="E347:F347"/>
    <mergeCell ref="B325:C325"/>
    <mergeCell ref="B333:C333"/>
    <mergeCell ref="C335:D335"/>
    <mergeCell ref="C336:D336"/>
    <mergeCell ref="C337:D337"/>
    <mergeCell ref="C338:D338"/>
    <mergeCell ref="C339:D339"/>
    <mergeCell ref="C340:D340"/>
    <mergeCell ref="C341:D341"/>
    <mergeCell ref="E338:F338"/>
    <mergeCell ref="E339:F339"/>
    <mergeCell ref="E340:F340"/>
    <mergeCell ref="E341:F341"/>
    <mergeCell ref="E342:F342"/>
    <mergeCell ref="E343:F343"/>
    <mergeCell ref="E344:F344"/>
    <mergeCell ref="E345:F345"/>
    <mergeCell ref="E346:F346"/>
    <mergeCell ref="G344:H344"/>
    <mergeCell ref="G345:H345"/>
    <mergeCell ref="G346:H346"/>
    <mergeCell ref="G347:H347"/>
    <mergeCell ref="B349:C349"/>
    <mergeCell ref="B367:C367"/>
    <mergeCell ref="G335:H335"/>
    <mergeCell ref="G336:H336"/>
    <mergeCell ref="G337:H337"/>
    <mergeCell ref="G338:H338"/>
    <mergeCell ref="G339:H339"/>
    <mergeCell ref="G340:H340"/>
    <mergeCell ref="G341:H341"/>
    <mergeCell ref="G342:H342"/>
    <mergeCell ref="G343:H343"/>
    <mergeCell ref="C342:D342"/>
    <mergeCell ref="C343:D343"/>
    <mergeCell ref="C344:D344"/>
    <mergeCell ref="C345:D345"/>
    <mergeCell ref="C346:D346"/>
    <mergeCell ref="C347:D347"/>
    <mergeCell ref="E335:F335"/>
    <mergeCell ref="E336:F336"/>
    <mergeCell ref="E337:F337"/>
  </mergeCells>
  <pageMargins left="0.39583333333333331" right="0.39583333333333331" top="0.39583333333333331" bottom="0.75" header="0.3" footer="0.3"/>
  <pageSetup paperSize="9" orientation="portrait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J170"/>
  <sheetViews>
    <sheetView view="pageLayout" topLeftCell="A61" zoomScaleNormal="100" workbookViewId="0">
      <selection activeCell="B4" sqref="B4:D5"/>
    </sheetView>
  </sheetViews>
  <sheetFormatPr baseColWidth="10" defaultColWidth="11.42578125" defaultRowHeight="12.75"/>
  <cols>
    <col min="1" max="1" width="2.28515625" style="245" customWidth="1"/>
    <col min="2" max="2" width="13.42578125" style="245" customWidth="1"/>
    <col min="3" max="5" width="11.42578125" style="245"/>
    <col min="6" max="6" width="10.5703125" style="245" customWidth="1"/>
    <col min="7" max="7" width="11.42578125" style="245"/>
    <col min="8" max="8" width="10.5703125" style="245" customWidth="1"/>
    <col min="9" max="9" width="11.42578125" style="245"/>
    <col min="10" max="10" width="2.28515625" style="245" customWidth="1"/>
    <col min="11" max="16384" width="11.42578125" style="245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91" t="s">
        <v>444</v>
      </c>
      <c r="C2" s="291"/>
      <c r="D2" s="291"/>
      <c r="E2" s="291"/>
      <c r="F2" s="291"/>
      <c r="G2" s="291"/>
      <c r="H2" s="291"/>
      <c r="I2" s="291"/>
      <c r="J2" s="143"/>
    </row>
    <row r="3" spans="1:10">
      <c r="A3" s="141"/>
      <c r="B3" s="269"/>
      <c r="C3" s="269"/>
      <c r="D3" s="269"/>
      <c r="E3" s="269"/>
      <c r="F3" s="269"/>
      <c r="G3" s="269"/>
      <c r="H3" s="269"/>
      <c r="I3" s="269"/>
      <c r="J3" s="143"/>
    </row>
    <row r="4" spans="1:10">
      <c r="A4" s="141"/>
      <c r="B4" s="151" t="s">
        <v>216</v>
      </c>
      <c r="C4" s="292" t="str">
        <f>Indice!$D$4</f>
        <v>SUCRE</v>
      </c>
      <c r="D4" s="292"/>
      <c r="E4" s="269"/>
      <c r="F4" s="269"/>
      <c r="G4" s="269"/>
      <c r="H4" s="269"/>
      <c r="I4" s="269"/>
      <c r="J4" s="143"/>
    </row>
    <row r="5" spans="1:10">
      <c r="A5" s="141"/>
      <c r="B5" s="151" t="s">
        <v>215</v>
      </c>
      <c r="C5" s="292" t="str">
        <f>Indice!$D$5</f>
        <v>NECHI</v>
      </c>
      <c r="D5" s="292"/>
      <c r="E5" s="269"/>
      <c r="F5" s="269"/>
      <c r="G5" s="269"/>
      <c r="H5" s="269"/>
      <c r="I5" s="269"/>
      <c r="J5" s="143"/>
    </row>
    <row r="6" spans="1:10">
      <c r="A6" s="141"/>
      <c r="B6" s="269"/>
      <c r="C6" s="269"/>
      <c r="D6" s="269"/>
      <c r="E6" s="269"/>
      <c r="F6" s="269"/>
      <c r="G6" s="269"/>
      <c r="H6" s="269"/>
      <c r="I6" s="269"/>
      <c r="J6" s="143"/>
    </row>
    <row r="7" spans="1:10" ht="15">
      <c r="A7" s="141"/>
      <c r="B7" s="261" t="s">
        <v>445</v>
      </c>
      <c r="C7" s="269"/>
      <c r="D7" s="269"/>
      <c r="E7" s="269"/>
      <c r="F7" s="269"/>
      <c r="G7" s="269"/>
      <c r="H7" s="269"/>
      <c r="I7" s="269"/>
      <c r="J7" s="143"/>
    </row>
    <row r="8" spans="1:10">
      <c r="A8" s="141"/>
      <c r="B8" s="269"/>
      <c r="C8" s="269"/>
      <c r="D8" s="269"/>
      <c r="E8" s="269"/>
      <c r="F8" s="269"/>
      <c r="G8" s="269"/>
      <c r="H8" s="269"/>
      <c r="I8" s="269"/>
      <c r="J8" s="143"/>
    </row>
    <row r="9" spans="1:10">
      <c r="A9" s="141"/>
      <c r="B9" s="269"/>
      <c r="C9" s="271" t="s">
        <v>313</v>
      </c>
      <c r="D9" s="271" t="s">
        <v>432</v>
      </c>
      <c r="E9" s="271" t="s">
        <v>433</v>
      </c>
      <c r="F9" s="269"/>
      <c r="G9" s="269"/>
      <c r="H9" s="269"/>
      <c r="I9" s="269"/>
      <c r="J9" s="143"/>
    </row>
    <row r="10" spans="1:10">
      <c r="A10" s="141"/>
      <c r="B10" s="260" t="s">
        <v>221</v>
      </c>
      <c r="C10" s="167">
        <f>VLOOKUP($C$5,Base,Info_General!$ATK$22,FALSE)</f>
        <v>17665</v>
      </c>
      <c r="D10" s="167">
        <f>VLOOKUP($C$5,Base,Info_General!$ATM$22,FALSE)</f>
        <v>8544</v>
      </c>
      <c r="E10" s="167">
        <f>VLOOKUP($C$5,Base,Info_General!$ATO$22,FALSE)</f>
        <v>6665</v>
      </c>
      <c r="F10" s="269"/>
      <c r="G10" s="269"/>
      <c r="H10" s="269"/>
      <c r="I10" s="269"/>
      <c r="J10" s="143"/>
    </row>
    <row r="11" spans="1:10">
      <c r="A11" s="141"/>
      <c r="B11" s="260" t="s">
        <v>446</v>
      </c>
      <c r="C11" s="270">
        <f>VLOOKUP($C$5,Base,Info_General!$ATL$22,FALSE)</f>
        <v>0.86</v>
      </c>
      <c r="D11" s="270">
        <f>VLOOKUP($C$5,Base,Info_General!$ATN$22,FALSE)</f>
        <v>0.81</v>
      </c>
      <c r="E11" s="270">
        <f>VLOOKUP($C$5,Base,Info_General!$ATP$22,FALSE)</f>
        <v>0.94</v>
      </c>
      <c r="F11" s="269"/>
      <c r="G11" s="269"/>
      <c r="H11" s="269"/>
      <c r="I11" s="269"/>
      <c r="J11" s="143"/>
    </row>
    <row r="12" spans="1:10" s="258" customFormat="1">
      <c r="A12" s="141"/>
      <c r="B12" s="276"/>
      <c r="C12" s="277"/>
      <c r="D12" s="277"/>
      <c r="E12" s="277"/>
      <c r="F12" s="269"/>
      <c r="G12" s="269"/>
      <c r="H12" s="269"/>
      <c r="I12" s="269"/>
      <c r="J12" s="143"/>
    </row>
    <row r="13" spans="1:10" s="258" customFormat="1">
      <c r="A13" s="141"/>
      <c r="B13" s="300" t="str">
        <f>CONCATENATE("Fuente: ",Info_General!ATZ18," 2005")</f>
        <v>Fuente: DANE 2005</v>
      </c>
      <c r="C13" s="300"/>
      <c r="D13" s="277"/>
      <c r="E13" s="277"/>
      <c r="F13" s="269"/>
      <c r="G13" s="269"/>
      <c r="H13" s="269"/>
      <c r="I13" s="269"/>
      <c r="J13" s="143"/>
    </row>
    <row r="14" spans="1:10">
      <c r="A14" s="141"/>
      <c r="B14" s="269"/>
      <c r="C14" s="269"/>
      <c r="D14" s="269"/>
      <c r="E14" s="269"/>
      <c r="F14" s="269"/>
      <c r="G14" s="269"/>
      <c r="H14" s="269"/>
      <c r="I14" s="269"/>
      <c r="J14" s="143"/>
    </row>
    <row r="15" spans="1:10" ht="15">
      <c r="A15" s="141"/>
      <c r="B15" s="293" t="s">
        <v>447</v>
      </c>
      <c r="C15" s="293"/>
      <c r="D15" s="269"/>
      <c r="E15" s="269"/>
      <c r="F15" s="269"/>
      <c r="G15" s="269"/>
      <c r="H15" s="269"/>
      <c r="I15" s="269"/>
      <c r="J15" s="143"/>
    </row>
    <row r="16" spans="1:10">
      <c r="A16" s="141"/>
      <c r="B16" s="269"/>
      <c r="C16" s="269"/>
      <c r="D16" s="269"/>
      <c r="E16" s="269"/>
      <c r="F16" s="269"/>
      <c r="G16" s="269"/>
      <c r="H16" s="269"/>
      <c r="I16" s="269"/>
      <c r="J16" s="143"/>
    </row>
    <row r="17" spans="1:10">
      <c r="A17" s="141"/>
      <c r="B17" s="359" t="s">
        <v>116</v>
      </c>
      <c r="C17" s="359"/>
      <c r="D17" s="259">
        <f>VLOOKUP($C$5,Base,Info_General!ATQ$22,FALSE)</f>
        <v>3986</v>
      </c>
      <c r="E17" s="269"/>
      <c r="F17" s="269"/>
      <c r="G17" s="269"/>
      <c r="H17" s="269"/>
      <c r="I17" s="269"/>
      <c r="J17" s="143"/>
    </row>
    <row r="18" spans="1:10">
      <c r="A18" s="141"/>
      <c r="B18" s="360" t="s">
        <v>117</v>
      </c>
      <c r="C18" s="360"/>
      <c r="D18" s="257">
        <f>VLOOKUP($C$5,Base,Info_General!ATR$22,FALSE)</f>
        <v>2264</v>
      </c>
      <c r="E18" s="269"/>
      <c r="F18" s="269"/>
      <c r="G18" s="269"/>
      <c r="H18" s="269"/>
      <c r="I18" s="269"/>
      <c r="J18" s="143"/>
    </row>
    <row r="19" spans="1:10">
      <c r="A19" s="141"/>
      <c r="B19" s="360" t="s">
        <v>118</v>
      </c>
      <c r="C19" s="360"/>
      <c r="D19" s="257">
        <f>VLOOKUP($C$5,Base,Info_General!ATS$22,FALSE)</f>
        <v>1722</v>
      </c>
      <c r="E19" s="269"/>
      <c r="F19" s="269"/>
      <c r="G19" s="269"/>
      <c r="H19" s="269"/>
      <c r="I19" s="269"/>
      <c r="J19" s="143"/>
    </row>
    <row r="20" spans="1:10">
      <c r="A20" s="141"/>
      <c r="B20" s="359" t="s">
        <v>20</v>
      </c>
      <c r="C20" s="359"/>
      <c r="D20" s="259">
        <f>VLOOKUP($C$5,Base,Info_General!ATT$22,FALSE)</f>
        <v>4077</v>
      </c>
      <c r="E20" s="269"/>
      <c r="F20" s="269"/>
      <c r="G20" s="269"/>
      <c r="H20" s="269"/>
      <c r="I20" s="269"/>
      <c r="J20" s="143"/>
    </row>
    <row r="21" spans="1:10">
      <c r="A21" s="141"/>
      <c r="B21" s="360" t="s">
        <v>448</v>
      </c>
      <c r="C21" s="360"/>
      <c r="D21" s="257">
        <f>VLOOKUP($C$5,Base,Info_General!ATU$22,FALSE)</f>
        <v>2457</v>
      </c>
      <c r="E21" s="269"/>
      <c r="F21" s="269"/>
      <c r="G21" s="269"/>
      <c r="H21" s="269"/>
      <c r="I21" s="269"/>
      <c r="J21" s="143"/>
    </row>
    <row r="22" spans="1:10">
      <c r="A22" s="141"/>
      <c r="B22" s="360" t="s">
        <v>449</v>
      </c>
      <c r="C22" s="360"/>
      <c r="D22" s="257">
        <f>VLOOKUP($C$5,Base,Info_General!ATV$22,FALSE)</f>
        <v>1620</v>
      </c>
      <c r="E22" s="269"/>
      <c r="F22" s="269"/>
      <c r="G22" s="269"/>
      <c r="H22" s="269"/>
      <c r="I22" s="269"/>
      <c r="J22" s="143"/>
    </row>
    <row r="23" spans="1:10">
      <c r="A23" s="141"/>
      <c r="B23" s="269"/>
      <c r="C23" s="269"/>
      <c r="D23" s="269"/>
      <c r="E23" s="269"/>
      <c r="F23" s="269"/>
      <c r="G23" s="269"/>
      <c r="H23" s="269"/>
      <c r="I23" s="269"/>
      <c r="J23" s="143"/>
    </row>
    <row r="24" spans="1:10" s="258" customFormat="1">
      <c r="A24" s="141"/>
      <c r="B24" s="300" t="str">
        <f>CONCATENATE("Fuente: ",Info_General!ATV18," 2005")</f>
        <v>Fuente: DANE 2005</v>
      </c>
      <c r="C24" s="300"/>
      <c r="D24" s="269"/>
      <c r="E24" s="269"/>
      <c r="F24" s="269"/>
      <c r="G24" s="269"/>
      <c r="H24" s="269"/>
      <c r="I24" s="269"/>
      <c r="J24" s="143"/>
    </row>
    <row r="25" spans="1:10" s="258" customFormat="1">
      <c r="A25" s="141"/>
      <c r="B25" s="269"/>
      <c r="C25" s="269"/>
      <c r="D25" s="269"/>
      <c r="E25" s="269"/>
      <c r="F25" s="269"/>
      <c r="G25" s="269"/>
      <c r="H25" s="269"/>
      <c r="I25" s="269"/>
      <c r="J25" s="143"/>
    </row>
    <row r="26" spans="1:10" ht="15">
      <c r="A26" s="141"/>
      <c r="B26" s="293" t="s">
        <v>450</v>
      </c>
      <c r="C26" s="293"/>
      <c r="D26" s="269"/>
      <c r="E26" s="269"/>
      <c r="F26" s="269"/>
      <c r="G26" s="269"/>
      <c r="H26" s="269"/>
      <c r="I26" s="269"/>
      <c r="J26" s="143"/>
    </row>
    <row r="27" spans="1:10">
      <c r="A27" s="141"/>
      <c r="B27" s="269"/>
      <c r="C27" s="269"/>
      <c r="D27" s="269"/>
      <c r="E27" s="269"/>
      <c r="F27" s="269"/>
      <c r="G27" s="269"/>
      <c r="H27" s="269"/>
      <c r="I27" s="269"/>
      <c r="J27" s="143"/>
    </row>
    <row r="28" spans="1:10">
      <c r="A28" s="141"/>
      <c r="B28" s="294" t="s">
        <v>8</v>
      </c>
      <c r="C28" s="294"/>
      <c r="D28" s="294"/>
      <c r="E28" s="275">
        <f>VLOOKUP($C$5,Base,Info_General!ATW$22,FALSE)</f>
        <v>246</v>
      </c>
      <c r="F28" s="269"/>
      <c r="G28" s="269"/>
      <c r="H28" s="269"/>
      <c r="I28" s="269"/>
      <c r="J28" s="143"/>
    </row>
    <row r="29" spans="1:10">
      <c r="A29" s="141"/>
      <c r="B29" s="361" t="s">
        <v>9</v>
      </c>
      <c r="C29" s="361"/>
      <c r="D29" s="361"/>
      <c r="E29" s="167">
        <f>VLOOKUP($C$5,Base,Info_General!ATX$22,FALSE)</f>
        <v>0</v>
      </c>
      <c r="F29" s="269"/>
      <c r="G29" s="269"/>
      <c r="H29" s="269"/>
      <c r="I29" s="269"/>
      <c r="J29" s="143"/>
    </row>
    <row r="30" spans="1:10">
      <c r="A30" s="141"/>
      <c r="B30" s="361" t="s">
        <v>10</v>
      </c>
      <c r="C30" s="361"/>
      <c r="D30" s="361"/>
      <c r="E30" s="167">
        <f>VLOOKUP($C$5,Base,Info_General!ATY$22,FALSE)</f>
        <v>246</v>
      </c>
      <c r="F30" s="269"/>
      <c r="G30" s="269"/>
      <c r="H30" s="269"/>
      <c r="I30" s="269"/>
      <c r="J30" s="143"/>
    </row>
    <row r="31" spans="1:10">
      <c r="A31" s="141"/>
      <c r="B31" s="294" t="s">
        <v>11</v>
      </c>
      <c r="C31" s="294"/>
      <c r="D31" s="294"/>
      <c r="E31" s="275">
        <f>VLOOKUP($C$5,Base,Info_General!ATZ$22,FALSE)</f>
        <v>3831</v>
      </c>
      <c r="F31" s="269"/>
      <c r="G31" s="269"/>
      <c r="H31" s="269"/>
      <c r="I31" s="269"/>
      <c r="J31" s="143"/>
    </row>
    <row r="32" spans="1:10">
      <c r="A32" s="141"/>
      <c r="B32" s="361" t="s">
        <v>12</v>
      </c>
      <c r="C32" s="361"/>
      <c r="D32" s="361"/>
      <c r="E32" s="167">
        <f>VLOOKUP($C$5,Base,Info_General!AUA$22,FALSE)</f>
        <v>2457</v>
      </c>
      <c r="F32" s="269"/>
      <c r="G32" s="269"/>
      <c r="H32" s="269"/>
      <c r="I32" s="269"/>
      <c r="J32" s="143"/>
    </row>
    <row r="33" spans="1:10">
      <c r="A33" s="141"/>
      <c r="B33" s="361" t="s">
        <v>13</v>
      </c>
      <c r="C33" s="361"/>
      <c r="D33" s="361"/>
      <c r="E33" s="167">
        <f>VLOOKUP($C$5,Base,Info_General!AUB$22,FALSE)</f>
        <v>1374</v>
      </c>
      <c r="F33" s="269"/>
      <c r="G33" s="269"/>
      <c r="H33" s="269"/>
      <c r="I33" s="269"/>
      <c r="J33" s="143"/>
    </row>
    <row r="34" spans="1:10">
      <c r="A34" s="141"/>
      <c r="B34" s="294" t="s">
        <v>14</v>
      </c>
      <c r="C34" s="294"/>
      <c r="D34" s="294"/>
      <c r="E34" s="275">
        <f>VLOOKUP($C$5,Base,Info_General!AUC$22,FALSE)</f>
        <v>643</v>
      </c>
      <c r="F34" s="269"/>
      <c r="G34" s="269"/>
      <c r="H34" s="269"/>
      <c r="I34" s="269"/>
      <c r="J34" s="143"/>
    </row>
    <row r="35" spans="1:10">
      <c r="A35" s="141"/>
      <c r="B35" s="361" t="s">
        <v>15</v>
      </c>
      <c r="C35" s="361"/>
      <c r="D35" s="361"/>
      <c r="E35" s="167">
        <f>VLOOKUP($C$5,Base,Info_General!AUD$22,FALSE)</f>
        <v>384</v>
      </c>
      <c r="F35" s="269"/>
      <c r="G35" s="269"/>
      <c r="H35" s="269"/>
      <c r="I35" s="269"/>
      <c r="J35" s="143"/>
    </row>
    <row r="36" spans="1:10">
      <c r="A36" s="141"/>
      <c r="B36" s="361" t="s">
        <v>16</v>
      </c>
      <c r="C36" s="361"/>
      <c r="D36" s="361"/>
      <c r="E36" s="167">
        <f>VLOOKUP($C$5,Base,Info_General!AUE$22,FALSE)</f>
        <v>259</v>
      </c>
      <c r="F36" s="269"/>
      <c r="G36" s="269"/>
      <c r="H36" s="269"/>
      <c r="I36" s="269"/>
      <c r="J36" s="143"/>
    </row>
    <row r="37" spans="1:10">
      <c r="A37" s="141"/>
      <c r="B37" s="294" t="s">
        <v>17</v>
      </c>
      <c r="C37" s="294"/>
      <c r="D37" s="294"/>
      <c r="E37" s="275">
        <f>VLOOKUP($C$5,Base,Info_General!AUF$22,FALSE)</f>
        <v>3188</v>
      </c>
      <c r="F37" s="269"/>
      <c r="G37" s="269"/>
      <c r="H37" s="269"/>
      <c r="I37" s="269"/>
      <c r="J37" s="143"/>
    </row>
    <row r="38" spans="1:10">
      <c r="A38" s="141"/>
      <c r="B38" s="361" t="s">
        <v>18</v>
      </c>
      <c r="C38" s="361"/>
      <c r="D38" s="361"/>
      <c r="E38" s="167">
        <f>VLOOKUP($C$5,Base,Info_General!AUG$22,FALSE)</f>
        <v>2073</v>
      </c>
      <c r="F38" s="269"/>
      <c r="G38" s="269"/>
      <c r="H38" s="269"/>
      <c r="I38" s="269"/>
      <c r="J38" s="143"/>
    </row>
    <row r="39" spans="1:10">
      <c r="A39" s="141"/>
      <c r="B39" s="361" t="s">
        <v>19</v>
      </c>
      <c r="C39" s="361"/>
      <c r="D39" s="361"/>
      <c r="E39" s="167">
        <f>VLOOKUP($C$5,Base,Info_General!AUH$22,FALSE)</f>
        <v>1115</v>
      </c>
      <c r="F39" s="269"/>
      <c r="G39" s="269"/>
      <c r="H39" s="269"/>
      <c r="I39" s="269"/>
      <c r="J39" s="143"/>
    </row>
    <row r="40" spans="1:10">
      <c r="A40" s="141"/>
      <c r="B40" s="269"/>
      <c r="C40" s="269"/>
      <c r="D40" s="269"/>
      <c r="E40" s="269"/>
      <c r="F40" s="269"/>
      <c r="G40" s="269"/>
      <c r="H40" s="269"/>
      <c r="I40" s="269"/>
      <c r="J40" s="143"/>
    </row>
    <row r="41" spans="1:10">
      <c r="A41" s="141"/>
      <c r="B41" s="300" t="str">
        <f>CONCATENATE("Fuente: ",Info_General!ATZ18," 2005")</f>
        <v>Fuente: DANE 2005</v>
      </c>
      <c r="C41" s="300"/>
      <c r="D41" s="269"/>
      <c r="E41" s="269"/>
      <c r="F41" s="269"/>
      <c r="G41" s="269"/>
      <c r="H41" s="269"/>
      <c r="I41" s="269"/>
      <c r="J41" s="143"/>
    </row>
    <row r="42" spans="1:10">
      <c r="A42" s="141"/>
      <c r="B42" s="269"/>
      <c r="C42" s="269"/>
      <c r="D42" s="269"/>
      <c r="E42" s="269"/>
      <c r="F42" s="269"/>
      <c r="G42" s="269"/>
      <c r="H42" s="269"/>
      <c r="I42" s="269"/>
      <c r="J42" s="143"/>
    </row>
    <row r="43" spans="1:10" ht="15">
      <c r="A43" s="141"/>
      <c r="B43" s="293" t="s">
        <v>451</v>
      </c>
      <c r="C43" s="293"/>
      <c r="D43" s="293"/>
      <c r="E43" s="269"/>
      <c r="F43" s="269"/>
      <c r="G43" s="269"/>
      <c r="H43" s="269"/>
      <c r="I43" s="269"/>
      <c r="J43" s="143"/>
    </row>
    <row r="44" spans="1:10">
      <c r="A44" s="141"/>
      <c r="B44" s="269"/>
      <c r="C44" s="269"/>
      <c r="D44" s="269"/>
      <c r="E44" s="269"/>
      <c r="F44" s="269"/>
      <c r="G44" s="269"/>
      <c r="H44" s="269"/>
      <c r="I44" s="269"/>
      <c r="J44" s="143"/>
    </row>
    <row r="45" spans="1:10">
      <c r="A45" s="141"/>
      <c r="B45" s="294" t="s">
        <v>26</v>
      </c>
      <c r="C45" s="294"/>
      <c r="D45" s="294"/>
      <c r="E45" s="294"/>
      <c r="F45" s="294"/>
      <c r="G45" s="274">
        <f>VLOOKUP($C$5,Base,Info_General!AUI$22,FALSE)</f>
        <v>0.68129068780073598</v>
      </c>
      <c r="H45" s="269"/>
      <c r="I45" s="269"/>
      <c r="J45" s="143"/>
    </row>
    <row r="46" spans="1:10">
      <c r="A46" s="141"/>
      <c r="B46" s="361" t="s">
        <v>24</v>
      </c>
      <c r="C46" s="361"/>
      <c r="D46" s="361"/>
      <c r="E46" s="361"/>
      <c r="F46" s="361"/>
      <c r="G46" s="273">
        <f>VLOOKUP($C$5,Base,Info_General!AUJ$22,FALSE)</f>
        <v>0.62398335540003802</v>
      </c>
      <c r="H46" s="269"/>
      <c r="I46" s="269"/>
      <c r="J46" s="143"/>
    </row>
    <row r="47" spans="1:10">
      <c r="A47" s="141"/>
      <c r="B47" s="361" t="s">
        <v>25</v>
      </c>
      <c r="C47" s="361"/>
      <c r="D47" s="361"/>
      <c r="E47" s="361"/>
      <c r="F47" s="361"/>
      <c r="G47" s="273">
        <f>VLOOKUP($C$5,Base,Info_General!AUK$22,FALSE)</f>
        <v>0.766746580172049</v>
      </c>
      <c r="H47" s="269"/>
      <c r="I47" s="269"/>
      <c r="J47" s="143"/>
    </row>
    <row r="48" spans="1:10" s="258" customFormat="1">
      <c r="A48" s="141"/>
      <c r="B48" s="322" t="s">
        <v>452</v>
      </c>
      <c r="C48" s="323"/>
      <c r="D48" s="323"/>
      <c r="E48" s="323"/>
      <c r="F48" s="323"/>
      <c r="G48" s="324"/>
      <c r="H48" s="269"/>
      <c r="I48" s="269"/>
      <c r="J48" s="143"/>
    </row>
    <row r="49" spans="1:10">
      <c r="A49" s="141"/>
      <c r="B49" s="361" t="s">
        <v>27</v>
      </c>
      <c r="C49" s="361"/>
      <c r="D49" s="361"/>
      <c r="E49" s="361"/>
      <c r="F49" s="361"/>
      <c r="G49" s="273">
        <f>VLOOKUP($C$5,Base,Info_General!AUL$22,FALSE)</f>
        <v>0.42202094537220503</v>
      </c>
      <c r="H49" s="269"/>
      <c r="I49" s="269"/>
      <c r="J49" s="143"/>
    </row>
    <row r="50" spans="1:10">
      <c r="A50" s="141"/>
      <c r="B50" s="361" t="s">
        <v>28</v>
      </c>
      <c r="C50" s="361"/>
      <c r="D50" s="361"/>
      <c r="E50" s="361"/>
      <c r="F50" s="361"/>
      <c r="G50" s="273">
        <f>VLOOKUP($C$5,Base,Info_General!AUM$22,FALSE)</f>
        <v>0.52465326917633703</v>
      </c>
      <c r="H50" s="269"/>
      <c r="I50" s="269"/>
      <c r="J50" s="143"/>
    </row>
    <row r="51" spans="1:10">
      <c r="A51" s="141"/>
      <c r="B51" s="361" t="s">
        <v>29</v>
      </c>
      <c r="C51" s="361"/>
      <c r="D51" s="361"/>
      <c r="E51" s="361"/>
      <c r="F51" s="361"/>
      <c r="G51" s="273">
        <f>VLOOKUP($C$5,Base,Info_General!AUN$22,FALSE)</f>
        <v>0.30925559015001403</v>
      </c>
      <c r="H51" s="269"/>
      <c r="I51" s="269"/>
      <c r="J51" s="143"/>
    </row>
    <row r="52" spans="1:10">
      <c r="A52" s="141"/>
      <c r="B52" s="361" t="s">
        <v>30</v>
      </c>
      <c r="C52" s="361"/>
      <c r="D52" s="361"/>
      <c r="E52" s="361"/>
      <c r="F52" s="361"/>
      <c r="G52" s="273">
        <f>VLOOKUP($C$5,Base,Info_General!AUO$22,FALSE)</f>
        <v>0.18935748655533502</v>
      </c>
      <c r="H52" s="269"/>
      <c r="I52" s="269"/>
      <c r="J52" s="143"/>
    </row>
    <row r="53" spans="1:10">
      <c r="A53" s="141"/>
      <c r="B53" s="361" t="s">
        <v>31</v>
      </c>
      <c r="C53" s="361"/>
      <c r="D53" s="361"/>
      <c r="E53" s="361"/>
      <c r="F53" s="361"/>
      <c r="G53" s="273">
        <f>VLOOKUP($C$5,Base,Info_General!AUP$22,FALSE)</f>
        <v>8.1630342485140103E-2</v>
      </c>
      <c r="H53" s="269"/>
      <c r="I53" s="269"/>
      <c r="J53" s="143"/>
    </row>
    <row r="54" spans="1:10">
      <c r="A54" s="141"/>
      <c r="B54" s="361" t="s">
        <v>32</v>
      </c>
      <c r="C54" s="361"/>
      <c r="D54" s="361"/>
      <c r="E54" s="361"/>
      <c r="F54" s="361"/>
      <c r="G54" s="273">
        <f>VLOOKUP($C$5,Base,Info_General!AUQ$22,FALSE)</f>
        <v>0.23339937729974503</v>
      </c>
      <c r="H54" s="269"/>
      <c r="I54" s="269"/>
      <c r="J54" s="143"/>
    </row>
    <row r="55" spans="1:10">
      <c r="A55" s="141"/>
      <c r="B55" s="269"/>
      <c r="C55" s="269"/>
      <c r="D55" s="269"/>
      <c r="E55" s="269"/>
      <c r="F55" s="269"/>
      <c r="G55" s="269"/>
      <c r="H55" s="269"/>
      <c r="I55" s="269"/>
      <c r="J55" s="143"/>
    </row>
    <row r="56" spans="1:10" ht="13.5" thickBot="1">
      <c r="A56" s="144"/>
      <c r="B56" s="145"/>
      <c r="C56" s="145"/>
      <c r="D56" s="145"/>
      <c r="E56" s="145"/>
      <c r="F56" s="145"/>
      <c r="G56" s="145"/>
      <c r="H56" s="145"/>
      <c r="I56" s="145"/>
      <c r="J56" s="146"/>
    </row>
    <row r="57" spans="1:10">
      <c r="A57" s="138"/>
      <c r="B57" s="139"/>
      <c r="C57" s="139"/>
      <c r="D57" s="139"/>
      <c r="E57" s="139"/>
      <c r="F57" s="139"/>
      <c r="G57" s="139"/>
      <c r="H57" s="139"/>
      <c r="I57" s="139"/>
      <c r="J57" s="140"/>
    </row>
    <row r="58" spans="1:10" ht="15">
      <c r="A58" s="141"/>
      <c r="B58" s="261" t="s">
        <v>453</v>
      </c>
      <c r="C58" s="269"/>
      <c r="D58" s="269"/>
      <c r="E58" s="269"/>
      <c r="F58" s="269"/>
      <c r="G58" s="269"/>
      <c r="H58" s="269"/>
      <c r="I58" s="269"/>
      <c r="J58" s="143"/>
    </row>
    <row r="59" spans="1:10">
      <c r="A59" s="141"/>
      <c r="B59" s="269"/>
      <c r="C59" s="269"/>
      <c r="D59" s="269"/>
      <c r="E59" s="269"/>
      <c r="F59" s="269"/>
      <c r="G59" s="269"/>
      <c r="H59" s="269"/>
      <c r="I59" s="269"/>
      <c r="J59" s="143"/>
    </row>
    <row r="60" spans="1:10" s="258" customFormat="1">
      <c r="A60" s="141"/>
      <c r="B60" s="294" t="s">
        <v>454</v>
      </c>
      <c r="C60" s="294"/>
      <c r="D60" s="294"/>
      <c r="E60" s="294"/>
      <c r="F60" s="294"/>
      <c r="G60" s="269"/>
      <c r="H60" s="269"/>
      <c r="I60" s="269"/>
      <c r="J60" s="143"/>
    </row>
    <row r="61" spans="1:10">
      <c r="A61" s="141"/>
      <c r="B61" s="361" t="s">
        <v>166</v>
      </c>
      <c r="C61" s="361"/>
      <c r="D61" s="361"/>
      <c r="E61" s="361"/>
      <c r="F61" s="167">
        <f>VLOOKUP($C$5,Base,Info_General!AUX$22,FALSE)</f>
        <v>17789</v>
      </c>
      <c r="G61" s="269"/>
      <c r="H61" s="269"/>
      <c r="I61" s="269"/>
      <c r="J61" s="143"/>
    </row>
    <row r="62" spans="1:10">
      <c r="A62" s="141"/>
      <c r="B62" s="361" t="s">
        <v>167</v>
      </c>
      <c r="C62" s="361"/>
      <c r="D62" s="361"/>
      <c r="E62" s="361"/>
      <c r="F62" s="167">
        <f>VLOOKUP($C$5,Base,Info_General!AUY$22,FALSE)</f>
        <v>56</v>
      </c>
      <c r="G62" s="269"/>
      <c r="H62" s="269"/>
      <c r="I62" s="269"/>
      <c r="J62" s="143"/>
    </row>
    <row r="63" spans="1:10">
      <c r="A63" s="141"/>
      <c r="B63" s="361" t="s">
        <v>168</v>
      </c>
      <c r="C63" s="361"/>
      <c r="D63" s="361"/>
      <c r="E63" s="361"/>
      <c r="F63" s="167">
        <f>VLOOKUP($C$5,Base,Info_General!AUZ$22,FALSE)</f>
        <v>369</v>
      </c>
      <c r="G63" s="269"/>
      <c r="H63" s="269"/>
      <c r="I63" s="269"/>
      <c r="J63" s="143"/>
    </row>
    <row r="64" spans="1:10">
      <c r="A64" s="141"/>
      <c r="B64" s="361" t="s">
        <v>169</v>
      </c>
      <c r="C64" s="361"/>
      <c r="D64" s="361"/>
      <c r="E64" s="361"/>
      <c r="F64" s="167">
        <f>VLOOKUP($C$5,Base,Info_General!AVA$22,FALSE)</f>
        <v>3283</v>
      </c>
      <c r="G64" s="269"/>
      <c r="H64" s="269"/>
      <c r="I64" s="269"/>
      <c r="J64" s="143"/>
    </row>
    <row r="65" spans="1:10">
      <c r="A65" s="141"/>
      <c r="B65" s="361" t="s">
        <v>170</v>
      </c>
      <c r="C65" s="361"/>
      <c r="D65" s="361"/>
      <c r="E65" s="361"/>
      <c r="F65" s="167">
        <f>VLOOKUP($C$5,Base,Info_General!AVB$22,FALSE)</f>
        <v>10215</v>
      </c>
      <c r="G65" s="269"/>
      <c r="H65" s="269"/>
      <c r="I65" s="269"/>
      <c r="J65" s="143"/>
    </row>
    <row r="66" spans="1:10">
      <c r="A66" s="141"/>
      <c r="B66" s="361" t="s">
        <v>171</v>
      </c>
      <c r="C66" s="361"/>
      <c r="D66" s="361"/>
      <c r="E66" s="361"/>
      <c r="F66" s="167">
        <f>VLOOKUP($C$5,Base,Info_General!AVC$22,FALSE)</f>
        <v>3405</v>
      </c>
      <c r="G66" s="269"/>
      <c r="H66" s="269"/>
      <c r="I66" s="269"/>
      <c r="J66" s="143"/>
    </row>
    <row r="67" spans="1:10">
      <c r="A67" s="141"/>
      <c r="B67" s="361" t="s">
        <v>172</v>
      </c>
      <c r="C67" s="361"/>
      <c r="D67" s="361"/>
      <c r="E67" s="361"/>
      <c r="F67" s="167">
        <f>VLOOKUP($C$5,Base,Info_General!AVD$22,FALSE)</f>
        <v>307</v>
      </c>
      <c r="G67" s="269"/>
      <c r="H67" s="269"/>
      <c r="I67" s="269"/>
      <c r="J67" s="143"/>
    </row>
    <row r="68" spans="1:10">
      <c r="A68" s="141"/>
      <c r="B68" s="361" t="s">
        <v>173</v>
      </c>
      <c r="C68" s="361"/>
      <c r="D68" s="361"/>
      <c r="E68" s="361"/>
      <c r="F68" s="167">
        <f>VLOOKUP($C$5,Base,Info_General!AVE$22,FALSE)</f>
        <v>30</v>
      </c>
      <c r="G68" s="269"/>
      <c r="H68" s="269"/>
      <c r="I68" s="269"/>
      <c r="J68" s="143"/>
    </row>
    <row r="69" spans="1:10">
      <c r="A69" s="141"/>
      <c r="B69" s="361" t="s">
        <v>174</v>
      </c>
      <c r="C69" s="361"/>
      <c r="D69" s="361"/>
      <c r="E69" s="361"/>
      <c r="F69" s="167">
        <f>VLOOKUP($C$5,Base,Info_General!AVF$22,FALSE)</f>
        <v>124</v>
      </c>
      <c r="G69" s="269"/>
      <c r="H69" s="269"/>
      <c r="I69" s="269"/>
      <c r="J69" s="143"/>
    </row>
    <row r="70" spans="1:10" s="258" customFormat="1">
      <c r="A70" s="141"/>
      <c r="B70" s="294" t="s">
        <v>455</v>
      </c>
      <c r="C70" s="294"/>
      <c r="D70" s="294"/>
      <c r="E70" s="294"/>
      <c r="F70" s="294"/>
      <c r="G70" s="269"/>
      <c r="H70" s="269"/>
      <c r="I70" s="269"/>
      <c r="J70" s="143"/>
    </row>
    <row r="71" spans="1:10">
      <c r="A71" s="141"/>
      <c r="B71" s="361" t="s">
        <v>175</v>
      </c>
      <c r="C71" s="361"/>
      <c r="D71" s="361"/>
      <c r="E71" s="361"/>
      <c r="F71" s="167">
        <f>VLOOKUP($C$5,Base,Info_General!$AVG$22,FALSE)</f>
        <v>17789</v>
      </c>
      <c r="G71" s="269"/>
      <c r="H71" s="269"/>
      <c r="I71" s="269"/>
      <c r="J71" s="143"/>
    </row>
    <row r="72" spans="1:10">
      <c r="A72" s="141"/>
      <c r="B72" s="361" t="s">
        <v>176</v>
      </c>
      <c r="C72" s="361"/>
      <c r="D72" s="361"/>
      <c r="E72" s="361"/>
      <c r="F72" s="167">
        <f>VLOOKUP($C$5,Base,Info_General!$AVH$22,FALSE)</f>
        <v>135</v>
      </c>
      <c r="G72" s="269"/>
      <c r="H72" s="269"/>
      <c r="I72" s="269"/>
      <c r="J72" s="143"/>
    </row>
    <row r="73" spans="1:10">
      <c r="A73" s="141"/>
      <c r="B73" s="361" t="s">
        <v>177</v>
      </c>
      <c r="C73" s="361"/>
      <c r="D73" s="361"/>
      <c r="E73" s="361"/>
      <c r="F73" s="167">
        <f>VLOOKUP($C$5,Base,Info_General!$AVI$22,FALSE)</f>
        <v>15068</v>
      </c>
      <c r="G73" s="269"/>
      <c r="H73" s="269"/>
      <c r="I73" s="269"/>
      <c r="J73" s="143"/>
    </row>
    <row r="74" spans="1:10">
      <c r="A74" s="141"/>
      <c r="B74" s="361" t="s">
        <v>178</v>
      </c>
      <c r="C74" s="361"/>
      <c r="D74" s="361"/>
      <c r="E74" s="361"/>
      <c r="F74" s="167">
        <f>VLOOKUP($C$5,Base,Info_General!$AVJ$22,FALSE)</f>
        <v>0</v>
      </c>
      <c r="G74" s="269"/>
      <c r="H74" s="269"/>
      <c r="I74" s="269"/>
      <c r="J74" s="143"/>
    </row>
    <row r="75" spans="1:10">
      <c r="A75" s="141"/>
      <c r="B75" s="361" t="s">
        <v>179</v>
      </c>
      <c r="C75" s="361"/>
      <c r="D75" s="361"/>
      <c r="E75" s="361"/>
      <c r="F75" s="167">
        <f>VLOOKUP($C$5,Base,Info_General!$AVK$22,FALSE)</f>
        <v>21</v>
      </c>
      <c r="G75" s="269"/>
      <c r="H75" s="269"/>
      <c r="I75" s="269"/>
      <c r="J75" s="143"/>
    </row>
    <row r="76" spans="1:10">
      <c r="A76" s="141"/>
      <c r="B76" s="361" t="s">
        <v>180</v>
      </c>
      <c r="C76" s="361"/>
      <c r="D76" s="361"/>
      <c r="E76" s="361"/>
      <c r="F76" s="167">
        <f>VLOOKUP($C$5,Base,Info_General!$AVL$22,FALSE)</f>
        <v>2441</v>
      </c>
      <c r="G76" s="269"/>
      <c r="H76" s="269"/>
      <c r="I76" s="269"/>
      <c r="J76" s="143"/>
    </row>
    <row r="77" spans="1:10">
      <c r="A77" s="141"/>
      <c r="B77" s="361" t="s">
        <v>181</v>
      </c>
      <c r="C77" s="361"/>
      <c r="D77" s="361"/>
      <c r="E77" s="361"/>
      <c r="F77" s="167">
        <f>VLOOKUP($C$5,Base,Info_General!$AVM$22,FALSE)</f>
        <v>124</v>
      </c>
      <c r="G77" s="269"/>
      <c r="H77" s="269"/>
      <c r="I77" s="269"/>
      <c r="J77" s="143"/>
    </row>
    <row r="78" spans="1:10">
      <c r="A78" s="141"/>
      <c r="B78" s="269"/>
      <c r="C78" s="269"/>
      <c r="D78" s="269"/>
      <c r="E78" s="269"/>
      <c r="F78" s="269"/>
      <c r="G78" s="269"/>
      <c r="H78" s="269"/>
      <c r="I78" s="269"/>
      <c r="J78" s="143"/>
    </row>
    <row r="79" spans="1:10" ht="15">
      <c r="A79" s="141"/>
      <c r="B79" s="293" t="s">
        <v>456</v>
      </c>
      <c r="C79" s="293"/>
      <c r="D79" s="269"/>
      <c r="E79" s="269"/>
      <c r="F79" s="269"/>
      <c r="G79" s="269"/>
      <c r="H79" s="269"/>
      <c r="I79" s="269"/>
      <c r="J79" s="143"/>
    </row>
    <row r="80" spans="1:10">
      <c r="A80" s="141"/>
      <c r="B80" s="269"/>
      <c r="C80" s="269"/>
      <c r="D80" s="269"/>
      <c r="E80" s="269"/>
      <c r="F80" s="269"/>
      <c r="G80" s="269"/>
      <c r="H80" s="269"/>
      <c r="I80" s="269"/>
      <c r="J80" s="143"/>
    </row>
    <row r="81" spans="1:10" s="258" customFormat="1">
      <c r="A81" s="141"/>
      <c r="B81" s="355" t="s">
        <v>457</v>
      </c>
      <c r="C81" s="301"/>
      <c r="D81" s="301"/>
      <c r="E81" s="341"/>
      <c r="F81" s="269"/>
      <c r="G81" s="269"/>
      <c r="H81" s="269"/>
      <c r="I81" s="269"/>
      <c r="J81" s="143"/>
    </row>
    <row r="82" spans="1:10">
      <c r="A82" s="141"/>
      <c r="B82" s="362" t="s">
        <v>182</v>
      </c>
      <c r="C82" s="363"/>
      <c r="D82" s="363"/>
      <c r="E82" s="148">
        <f>VLOOKUP($C$5,Base,Info_General!$AVN$22,FALSE)</f>
        <v>17789</v>
      </c>
      <c r="F82" s="269"/>
      <c r="G82" s="269"/>
      <c r="H82" s="269"/>
      <c r="I82" s="269"/>
      <c r="J82" s="143"/>
    </row>
    <row r="83" spans="1:10">
      <c r="A83" s="141"/>
      <c r="B83" s="364" t="s">
        <v>183</v>
      </c>
      <c r="C83" s="365"/>
      <c r="D83" s="365"/>
      <c r="E83" s="150">
        <f>VLOOKUP($C$5,Base,Info_General!$AVO$22,FALSE)</f>
        <v>844</v>
      </c>
      <c r="F83" s="269"/>
      <c r="G83" s="269"/>
      <c r="H83" s="269"/>
      <c r="I83" s="269"/>
      <c r="J83" s="143"/>
    </row>
    <row r="84" spans="1:10">
      <c r="A84" s="141"/>
      <c r="B84" s="362" t="s">
        <v>184</v>
      </c>
      <c r="C84" s="363"/>
      <c r="D84" s="363"/>
      <c r="E84" s="148">
        <f>VLOOKUP($C$5,Base,Info_General!$AVP$22,FALSE)</f>
        <v>6735</v>
      </c>
      <c r="F84" s="269"/>
      <c r="G84" s="269"/>
      <c r="H84" s="269"/>
      <c r="I84" s="269"/>
      <c r="J84" s="143"/>
    </row>
    <row r="85" spans="1:10">
      <c r="A85" s="141"/>
      <c r="B85" s="364" t="s">
        <v>185</v>
      </c>
      <c r="C85" s="365"/>
      <c r="D85" s="365"/>
      <c r="E85" s="150">
        <f>VLOOKUP($C$5,Base,Info_General!$AVQ$22,FALSE)</f>
        <v>2874</v>
      </c>
      <c r="F85" s="269"/>
      <c r="G85" s="269"/>
      <c r="H85" s="269"/>
      <c r="I85" s="269"/>
      <c r="J85" s="143"/>
    </row>
    <row r="86" spans="1:10">
      <c r="A86" s="141"/>
      <c r="B86" s="362" t="s">
        <v>186</v>
      </c>
      <c r="C86" s="363"/>
      <c r="D86" s="363"/>
      <c r="E86" s="148">
        <f>VLOOKUP($C$5,Base,Info_General!$AVR$22,FALSE)</f>
        <v>1309</v>
      </c>
      <c r="F86" s="269"/>
      <c r="G86" s="269"/>
      <c r="H86" s="269"/>
      <c r="I86" s="269"/>
      <c r="J86" s="143"/>
    </row>
    <row r="87" spans="1:10">
      <c r="A87" s="141"/>
      <c r="B87" s="364" t="s">
        <v>187</v>
      </c>
      <c r="C87" s="365"/>
      <c r="D87" s="365"/>
      <c r="E87" s="150">
        <f>VLOOKUP($C$5,Base,Info_General!$AVS$22,FALSE)</f>
        <v>364</v>
      </c>
      <c r="F87" s="269"/>
      <c r="G87" s="269"/>
      <c r="H87" s="269"/>
      <c r="I87" s="269"/>
      <c r="J87" s="143"/>
    </row>
    <row r="88" spans="1:10">
      <c r="A88" s="141"/>
      <c r="B88" s="362" t="s">
        <v>188</v>
      </c>
      <c r="C88" s="363"/>
      <c r="D88" s="363"/>
      <c r="E88" s="148">
        <f>VLOOKUP($C$5,Base,Info_General!$AVT$22,FALSE)</f>
        <v>66</v>
      </c>
      <c r="F88" s="269"/>
      <c r="G88" s="269"/>
      <c r="H88" s="269"/>
      <c r="I88" s="269"/>
      <c r="J88" s="143"/>
    </row>
    <row r="89" spans="1:10">
      <c r="A89" s="141"/>
      <c r="B89" s="364" t="s">
        <v>189</v>
      </c>
      <c r="C89" s="365"/>
      <c r="D89" s="365"/>
      <c r="E89" s="150">
        <f>VLOOKUP($C$5,Base,Info_General!$AVU$22,FALSE)</f>
        <v>254</v>
      </c>
      <c r="F89" s="269"/>
      <c r="G89" s="269"/>
      <c r="H89" s="269"/>
      <c r="I89" s="269"/>
      <c r="J89" s="143"/>
    </row>
    <row r="90" spans="1:10">
      <c r="A90" s="141"/>
      <c r="B90" s="362" t="s">
        <v>190</v>
      </c>
      <c r="C90" s="363"/>
      <c r="D90" s="363"/>
      <c r="E90" s="148">
        <f>VLOOKUP($C$5,Base,Info_General!$AVV$22,FALSE)</f>
        <v>57</v>
      </c>
      <c r="F90" s="269"/>
      <c r="G90" s="269"/>
      <c r="H90" s="269"/>
      <c r="I90" s="269"/>
      <c r="J90" s="143"/>
    </row>
    <row r="91" spans="1:10">
      <c r="A91" s="141"/>
      <c r="B91" s="364" t="s">
        <v>191</v>
      </c>
      <c r="C91" s="365"/>
      <c r="D91" s="365"/>
      <c r="E91" s="150">
        <f>VLOOKUP($C$5,Base,Info_General!$AVW$22,FALSE)</f>
        <v>3581</v>
      </c>
      <c r="F91" s="269"/>
      <c r="G91" s="269"/>
      <c r="H91" s="269"/>
      <c r="I91" s="269"/>
      <c r="J91" s="143"/>
    </row>
    <row r="92" spans="1:10">
      <c r="A92" s="141"/>
      <c r="B92" s="362" t="s">
        <v>192</v>
      </c>
      <c r="C92" s="363"/>
      <c r="D92" s="363"/>
      <c r="E92" s="148">
        <f>VLOOKUP($C$5,Base,Info_General!$AVX$22,FALSE)</f>
        <v>4</v>
      </c>
      <c r="F92" s="269"/>
      <c r="G92" s="269"/>
      <c r="H92" s="269"/>
      <c r="I92" s="269"/>
      <c r="J92" s="143"/>
    </row>
    <row r="93" spans="1:10">
      <c r="A93" s="141"/>
      <c r="B93" s="364" t="s">
        <v>193</v>
      </c>
      <c r="C93" s="365"/>
      <c r="D93" s="365"/>
      <c r="E93" s="150">
        <f>VLOOKUP($C$5,Base,Info_General!$AVY$22,FALSE)</f>
        <v>204</v>
      </c>
      <c r="F93" s="269"/>
      <c r="G93" s="269"/>
      <c r="H93" s="269"/>
      <c r="I93" s="269"/>
      <c r="J93" s="143"/>
    </row>
    <row r="94" spans="1:10">
      <c r="A94" s="141"/>
      <c r="B94" s="362" t="s">
        <v>194</v>
      </c>
      <c r="C94" s="363"/>
      <c r="D94" s="363"/>
      <c r="E94" s="148">
        <f>VLOOKUP($C$5,Base,Info_General!$AVZ$22,FALSE)</f>
        <v>1497</v>
      </c>
      <c r="F94" s="269"/>
      <c r="G94" s="269"/>
      <c r="H94" s="269"/>
      <c r="I94" s="269"/>
      <c r="J94" s="143"/>
    </row>
    <row r="95" spans="1:10">
      <c r="A95" s="141"/>
      <c r="B95" s="269"/>
      <c r="C95" s="269"/>
      <c r="D95" s="269"/>
      <c r="E95" s="269"/>
      <c r="F95" s="269"/>
      <c r="G95" s="269"/>
      <c r="H95" s="269"/>
      <c r="I95" s="269"/>
      <c r="J95" s="143"/>
    </row>
    <row r="96" spans="1:10">
      <c r="A96" s="141"/>
      <c r="B96" s="269"/>
      <c r="C96" s="269"/>
      <c r="D96" s="269"/>
      <c r="E96" s="269"/>
      <c r="F96" s="269"/>
      <c r="G96" s="269"/>
      <c r="H96" s="269"/>
      <c r="I96" s="269"/>
      <c r="J96" s="143"/>
    </row>
    <row r="97" spans="1:10">
      <c r="A97" s="141"/>
      <c r="B97" s="269"/>
      <c r="C97" s="269"/>
      <c r="D97" s="269"/>
      <c r="E97" s="269"/>
      <c r="F97" s="269"/>
      <c r="G97" s="269"/>
      <c r="H97" s="269"/>
      <c r="I97" s="269"/>
      <c r="J97" s="143"/>
    </row>
    <row r="98" spans="1:10">
      <c r="A98" s="141"/>
      <c r="B98" s="269"/>
      <c r="C98" s="269"/>
      <c r="D98" s="269"/>
      <c r="E98" s="269"/>
      <c r="F98" s="269"/>
      <c r="G98" s="269"/>
      <c r="H98" s="269"/>
      <c r="I98" s="269"/>
      <c r="J98" s="143"/>
    </row>
    <row r="99" spans="1:10">
      <c r="A99" s="141"/>
      <c r="B99" s="269"/>
      <c r="C99" s="269"/>
      <c r="D99" s="269"/>
      <c r="E99" s="269"/>
      <c r="F99" s="269"/>
      <c r="G99" s="269"/>
      <c r="H99" s="269"/>
      <c r="I99" s="269"/>
      <c r="J99" s="143"/>
    </row>
    <row r="100" spans="1:10">
      <c r="A100" s="141"/>
      <c r="B100" s="269"/>
      <c r="C100" s="269"/>
      <c r="D100" s="269"/>
      <c r="E100" s="269"/>
      <c r="F100" s="269"/>
      <c r="G100" s="269"/>
      <c r="H100" s="269"/>
      <c r="I100" s="269"/>
      <c r="J100" s="143"/>
    </row>
    <row r="101" spans="1:10">
      <c r="A101" s="141"/>
      <c r="B101" s="269"/>
      <c r="C101" s="269"/>
      <c r="D101" s="269"/>
      <c r="E101" s="269"/>
      <c r="F101" s="269"/>
      <c r="G101" s="269"/>
      <c r="H101" s="269"/>
      <c r="I101" s="269"/>
      <c r="J101" s="143"/>
    </row>
    <row r="102" spans="1:10">
      <c r="A102" s="141"/>
      <c r="B102" s="269"/>
      <c r="C102" s="269"/>
      <c r="D102" s="269"/>
      <c r="E102" s="269"/>
      <c r="F102" s="269"/>
      <c r="G102" s="269"/>
      <c r="H102" s="269"/>
      <c r="I102" s="269"/>
      <c r="J102" s="143"/>
    </row>
    <row r="103" spans="1:10">
      <c r="A103" s="141"/>
      <c r="B103" s="269"/>
      <c r="C103" s="269"/>
      <c r="D103" s="269"/>
      <c r="E103" s="269"/>
      <c r="F103" s="269"/>
      <c r="G103" s="269"/>
      <c r="H103" s="269"/>
      <c r="I103" s="269"/>
      <c r="J103" s="143"/>
    </row>
    <row r="104" spans="1:10">
      <c r="A104" s="141"/>
      <c r="B104" s="269"/>
      <c r="C104" s="269"/>
      <c r="D104" s="269"/>
      <c r="E104" s="269"/>
      <c r="F104" s="269"/>
      <c r="G104" s="269"/>
      <c r="H104" s="269"/>
      <c r="I104" s="269"/>
      <c r="J104" s="143"/>
    </row>
    <row r="105" spans="1:10">
      <c r="A105" s="141"/>
      <c r="B105" s="269"/>
      <c r="C105" s="269"/>
      <c r="D105" s="269"/>
      <c r="E105" s="269"/>
      <c r="F105" s="269"/>
      <c r="G105" s="269"/>
      <c r="H105" s="269"/>
      <c r="I105" s="269"/>
      <c r="J105" s="143"/>
    </row>
    <row r="106" spans="1:10">
      <c r="A106" s="141"/>
      <c r="B106" s="269"/>
      <c r="C106" s="269"/>
      <c r="D106" s="269"/>
      <c r="E106" s="269"/>
      <c r="F106" s="269"/>
      <c r="G106" s="269"/>
      <c r="H106" s="269"/>
      <c r="I106" s="269"/>
      <c r="J106" s="143"/>
    </row>
    <row r="107" spans="1:10">
      <c r="A107" s="141"/>
      <c r="B107" s="269"/>
      <c r="C107" s="269"/>
      <c r="D107" s="269"/>
      <c r="E107" s="269"/>
      <c r="F107" s="269"/>
      <c r="G107" s="269"/>
      <c r="H107" s="269"/>
      <c r="I107" s="269"/>
      <c r="J107" s="143"/>
    </row>
    <row r="108" spans="1:10">
      <c r="A108" s="141"/>
      <c r="B108" s="269"/>
      <c r="C108" s="269"/>
      <c r="D108" s="269"/>
      <c r="E108" s="269"/>
      <c r="F108" s="269"/>
      <c r="G108" s="269"/>
      <c r="H108" s="269"/>
      <c r="I108" s="269"/>
      <c r="J108" s="143"/>
    </row>
    <row r="109" spans="1:10">
      <c r="A109" s="141"/>
      <c r="B109" s="269"/>
      <c r="C109" s="269"/>
      <c r="D109" s="269"/>
      <c r="E109" s="269"/>
      <c r="F109" s="269"/>
      <c r="G109" s="269"/>
      <c r="H109" s="269"/>
      <c r="I109" s="269"/>
      <c r="J109" s="143"/>
    </row>
    <row r="110" spans="1:10">
      <c r="A110" s="141"/>
      <c r="B110" s="269"/>
      <c r="C110" s="269"/>
      <c r="D110" s="269"/>
      <c r="E110" s="269"/>
      <c r="F110" s="269"/>
      <c r="G110" s="269"/>
      <c r="H110" s="269"/>
      <c r="I110" s="269"/>
      <c r="J110" s="143"/>
    </row>
    <row r="111" spans="1:10">
      <c r="A111" s="141"/>
      <c r="B111" s="269"/>
      <c r="C111" s="269"/>
      <c r="D111" s="269"/>
      <c r="E111" s="269"/>
      <c r="F111" s="269"/>
      <c r="G111" s="269"/>
      <c r="H111" s="269"/>
      <c r="I111" s="269"/>
      <c r="J111" s="143"/>
    </row>
    <row r="112" spans="1:10">
      <c r="A112" s="141"/>
      <c r="B112" s="269"/>
      <c r="C112" s="269"/>
      <c r="D112" s="269"/>
      <c r="E112" s="269"/>
      <c r="F112" s="269"/>
      <c r="G112" s="269"/>
      <c r="H112" s="269"/>
      <c r="I112" s="269"/>
      <c r="J112" s="143"/>
    </row>
    <row r="113" spans="1:10" ht="13.5" thickBot="1">
      <c r="A113" s="144"/>
      <c r="B113" s="145"/>
      <c r="C113" s="145"/>
      <c r="D113" s="145"/>
      <c r="E113" s="145"/>
      <c r="F113" s="145"/>
      <c r="G113" s="145"/>
      <c r="H113" s="145"/>
      <c r="I113" s="145"/>
      <c r="J113" s="146"/>
    </row>
    <row r="114" spans="1:10">
      <c r="A114" s="138"/>
      <c r="B114" s="139"/>
      <c r="C114" s="139"/>
      <c r="D114" s="139"/>
      <c r="E114" s="139"/>
      <c r="F114" s="139"/>
      <c r="G114" s="139"/>
      <c r="H114" s="139"/>
      <c r="I114" s="139"/>
      <c r="J114" s="140"/>
    </row>
    <row r="115" spans="1:10" ht="15">
      <c r="A115" s="141"/>
      <c r="B115" s="293" t="s">
        <v>458</v>
      </c>
      <c r="C115" s="293"/>
      <c r="D115" s="269"/>
      <c r="E115" s="269"/>
      <c r="F115" s="269"/>
      <c r="G115" s="269"/>
      <c r="H115" s="269"/>
      <c r="I115" s="269"/>
      <c r="J115" s="143"/>
    </row>
    <row r="116" spans="1:10">
      <c r="A116" s="141"/>
      <c r="B116" s="269"/>
      <c r="C116" s="269"/>
      <c r="D116" s="269"/>
      <c r="E116" s="269"/>
      <c r="F116" s="269"/>
      <c r="G116" s="269"/>
      <c r="H116" s="269"/>
      <c r="I116" s="269"/>
      <c r="J116" s="143"/>
    </row>
    <row r="117" spans="1:10">
      <c r="A117" s="141"/>
      <c r="B117" s="266" t="s">
        <v>217</v>
      </c>
      <c r="C117" s="265" t="s">
        <v>313</v>
      </c>
      <c r="D117" s="265" t="s">
        <v>463</v>
      </c>
      <c r="E117" s="265" t="s">
        <v>459</v>
      </c>
      <c r="F117" s="265" t="s">
        <v>460</v>
      </c>
      <c r="G117" s="265" t="s">
        <v>461</v>
      </c>
      <c r="H117" s="267" t="s">
        <v>462</v>
      </c>
      <c r="I117" s="269"/>
      <c r="J117" s="143"/>
    </row>
    <row r="118" spans="1:10">
      <c r="A118" s="141"/>
      <c r="B118" s="263">
        <v>1996</v>
      </c>
      <c r="C118" s="262">
        <f>VLOOKUP($C$5,Base,Info_General!$AWA$22,FALSE)</f>
        <v>0</v>
      </c>
      <c r="D118" s="262">
        <f>VLOOKUP($C$5,Base,Info_General!$AWO$22,FALSE)</f>
        <v>0</v>
      </c>
      <c r="E118" s="262">
        <f>VLOOKUP($C$5,Base,Info_General!$AXD$22,FALSE)</f>
        <v>0</v>
      </c>
      <c r="F118" s="262">
        <f>VLOOKUP($C$5,Base,Info_General!$AXS$22,FALSE)</f>
        <v>0</v>
      </c>
      <c r="G118" s="262">
        <f>VLOOKUP($C$5,Base,Info_General!$AYG$22,FALSE)</f>
        <v>0</v>
      </c>
      <c r="H118" s="148"/>
      <c r="I118" s="278"/>
      <c r="J118" s="143"/>
    </row>
    <row r="119" spans="1:10">
      <c r="A119" s="141"/>
      <c r="B119" s="177">
        <v>1997</v>
      </c>
      <c r="C119" s="149">
        <f>VLOOKUP($C$5,Base,Info_General!$AWB$22,FALSE)</f>
        <v>0</v>
      </c>
      <c r="D119" s="149">
        <f>VLOOKUP($C$5,Base,Info_General!$AWP$22,FALSE)</f>
        <v>0</v>
      </c>
      <c r="E119" s="149">
        <f>VLOOKUP($C$5,Base,Info_General!$AXE$22,FALSE)</f>
        <v>0</v>
      </c>
      <c r="F119" s="149">
        <f>VLOOKUP($C$5,Base,Info_General!$AXT$22,FALSE)</f>
        <v>0</v>
      </c>
      <c r="G119" s="149">
        <f>VLOOKUP($C$5,Base,Info_General!$AYH$22,FALSE)</f>
        <v>0</v>
      </c>
      <c r="H119" s="150"/>
      <c r="I119" s="278"/>
      <c r="J119" s="143"/>
    </row>
    <row r="120" spans="1:10">
      <c r="A120" s="141"/>
      <c r="B120" s="263">
        <v>1998</v>
      </c>
      <c r="C120" s="262">
        <f>VLOOKUP($C$5,Base,Info_General!$AWC$22,FALSE)</f>
        <v>0</v>
      </c>
      <c r="D120" s="262">
        <f>VLOOKUP($C$5,Base,Info_General!$AWQ$22,FALSE)</f>
        <v>0</v>
      </c>
      <c r="E120" s="262">
        <f>VLOOKUP($C$5,Base,Info_General!$AXF$22,FALSE)</f>
        <v>0</v>
      </c>
      <c r="F120" s="262">
        <f>VLOOKUP($C$5,Base,Info_General!$AXU$22,FALSE)</f>
        <v>0</v>
      </c>
      <c r="G120" s="262">
        <f>VLOOKUP($C$5,Base,Info_General!$AYI$22,FALSE)</f>
        <v>0</v>
      </c>
      <c r="H120" s="148"/>
      <c r="I120" s="278"/>
      <c r="J120" s="143"/>
    </row>
    <row r="121" spans="1:10">
      <c r="A121" s="141"/>
      <c r="B121" s="177">
        <v>1999</v>
      </c>
      <c r="C121" s="149">
        <f>VLOOKUP($C$5,Base,Info_General!$AWD$22,FALSE)</f>
        <v>0</v>
      </c>
      <c r="D121" s="149">
        <f>VLOOKUP($C$5,Base,Info_General!$AWR$22,FALSE)</f>
        <v>0</v>
      </c>
      <c r="E121" s="149">
        <f>VLOOKUP($C$5,Base,Info_General!$AXG$22,FALSE)</f>
        <v>0</v>
      </c>
      <c r="F121" s="149">
        <f>VLOOKUP($C$5,Base,Info_General!$AXV$22,FALSE)</f>
        <v>0</v>
      </c>
      <c r="G121" s="149">
        <f>VLOOKUP($C$5,Base,Info_General!$AYJ$22,FALSE)</f>
        <v>0</v>
      </c>
      <c r="H121" s="150"/>
      <c r="I121" s="278"/>
      <c r="J121" s="143"/>
    </row>
    <row r="122" spans="1:10">
      <c r="A122" s="141"/>
      <c r="B122" s="263">
        <v>2000</v>
      </c>
      <c r="C122" s="262">
        <f>VLOOKUP($C$5,Base,Info_General!$AWE$22,FALSE)</f>
        <v>0</v>
      </c>
      <c r="D122" s="262">
        <f>VLOOKUP($C$5,Base,Info_General!$AWS$22,FALSE)</f>
        <v>0</v>
      </c>
      <c r="E122" s="262">
        <f>VLOOKUP($C$5,Base,Info_General!$AXH$22,FALSE)</f>
        <v>0</v>
      </c>
      <c r="F122" s="262">
        <f>VLOOKUP($C$5,Base,Info_General!$AXW$22,FALSE)</f>
        <v>0</v>
      </c>
      <c r="G122" s="262">
        <f>VLOOKUP($C$5,Base,Info_General!$AYK$22,FALSE)</f>
        <v>0</v>
      </c>
      <c r="H122" s="148"/>
      <c r="I122" s="278"/>
      <c r="J122" s="143"/>
    </row>
    <row r="123" spans="1:10">
      <c r="A123" s="141"/>
      <c r="B123" s="177">
        <v>2001</v>
      </c>
      <c r="C123" s="149">
        <f>VLOOKUP($C$5,Base,Info_General!$AWF$22,FALSE)</f>
        <v>1536143</v>
      </c>
      <c r="D123" s="149">
        <f>VLOOKUP($C$5,Base,Info_General!$AWT$22,FALSE)</f>
        <v>552126</v>
      </c>
      <c r="E123" s="149">
        <f>VLOOKUP($C$5,Base,Info_General!$AXI$22,FALSE)</f>
        <v>327333</v>
      </c>
      <c r="F123" s="149">
        <f>VLOOKUP($C$5,Base,Info_General!$AXX$22,FALSE)</f>
        <v>265989</v>
      </c>
      <c r="G123" s="149">
        <f>VLOOKUP($C$5,Base,Info_General!$AYL$22,FALSE)</f>
        <v>3400</v>
      </c>
      <c r="H123" s="150"/>
      <c r="I123" s="278"/>
      <c r="J123" s="143"/>
    </row>
    <row r="124" spans="1:10">
      <c r="A124" s="141"/>
      <c r="B124" s="263">
        <v>2002</v>
      </c>
      <c r="C124" s="262">
        <f>VLOOKUP($C$5,Base,Info_General!$AWG$22,FALSE)</f>
        <v>0</v>
      </c>
      <c r="D124" s="262">
        <f>VLOOKUP($C$5,Base,Info_General!$AWU$22,FALSE)</f>
        <v>0</v>
      </c>
      <c r="E124" s="262">
        <f>VLOOKUP($C$5,Base,Info_General!$AXJ$22,FALSE)</f>
        <v>0</v>
      </c>
      <c r="F124" s="262">
        <f>VLOOKUP($C$5,Base,Info_General!$AXY$22,FALSE)</f>
        <v>0</v>
      </c>
      <c r="G124" s="262">
        <f>VLOOKUP($C$5,Base,Info_General!$AYM$22,FALSE)</f>
        <v>0</v>
      </c>
      <c r="H124" s="148">
        <f>VLOOKUP($C$5,Base,Info_General!$AYU$22,FALSE)</f>
        <v>0</v>
      </c>
      <c r="I124" s="278"/>
      <c r="J124" s="143"/>
    </row>
    <row r="125" spans="1:10">
      <c r="A125" s="141"/>
      <c r="B125" s="177">
        <v>2003</v>
      </c>
      <c r="C125" s="149">
        <f>VLOOKUP($C$5,Base,Info_General!$AWH$22,FALSE)</f>
        <v>3713457</v>
      </c>
      <c r="D125" s="149">
        <f>VLOOKUP($C$5,Base,Info_General!$AWV$22,FALSE)</f>
        <v>763316</v>
      </c>
      <c r="E125" s="149">
        <f>VLOOKUP($C$5,Base,Info_General!$AXK$22,FALSE)</f>
        <v>1442654</v>
      </c>
      <c r="F125" s="149">
        <f>VLOOKUP($C$5,Base,Info_General!$AXZ$22,FALSE)</f>
        <v>310531</v>
      </c>
      <c r="G125" s="149">
        <f>VLOOKUP($C$5,Base,Info_General!$AYN$22,FALSE)</f>
        <v>0</v>
      </c>
      <c r="H125" s="150">
        <f>VLOOKUP($C$5,Base,Info_General!$AYV$22,FALSE)</f>
        <v>143127</v>
      </c>
      <c r="I125" s="278"/>
      <c r="J125" s="143"/>
    </row>
    <row r="126" spans="1:10">
      <c r="A126" s="141"/>
      <c r="B126" s="263">
        <v>2004</v>
      </c>
      <c r="C126" s="262">
        <f>VLOOKUP($C$5,Base,Info_General!$AWI$22,FALSE)</f>
        <v>78800000</v>
      </c>
      <c r="D126" s="262">
        <f>VLOOKUP($C$5,Base,Info_General!$AWW$22,FALSE)</f>
        <v>1108429</v>
      </c>
      <c r="E126" s="262">
        <f>VLOOKUP($C$5,Base,Info_General!$AXL$22,FALSE)</f>
        <v>1453299</v>
      </c>
      <c r="F126" s="262">
        <f>VLOOKUP($C$5,Base,Info_General!$AYA$22,FALSE)</f>
        <v>454144</v>
      </c>
      <c r="G126" s="262">
        <f>VLOOKUP($C$5,Base,Info_General!$AYO$22,FALSE)</f>
        <v>0</v>
      </c>
      <c r="H126" s="148">
        <f>VLOOKUP($C$5,Base,Info_General!$AYW$22,FALSE)</f>
        <v>74700000</v>
      </c>
      <c r="I126" s="278"/>
      <c r="J126" s="143"/>
    </row>
    <row r="127" spans="1:10">
      <c r="A127" s="141"/>
      <c r="B127" s="177">
        <v>2005</v>
      </c>
      <c r="C127" s="149">
        <f>VLOOKUP($C$5,Base,Info_General!$AWJ$22,FALSE)</f>
        <v>3520918</v>
      </c>
      <c r="D127" s="149">
        <f>VLOOKUP($C$5,Base,Info_General!$AWX$22,FALSE)</f>
        <v>603716</v>
      </c>
      <c r="E127" s="149">
        <f>VLOOKUP($C$5,Base,Info_General!$AXM$22,FALSE)</f>
        <v>1343674</v>
      </c>
      <c r="F127" s="149">
        <f>VLOOKUP($C$5,Base,Info_General!$AYB$22,FALSE)</f>
        <v>401760</v>
      </c>
      <c r="G127" s="149">
        <f>VLOOKUP($C$5,Base,Info_General!$AYP$22,FALSE)</f>
        <v>0</v>
      </c>
      <c r="H127" s="150">
        <f>VLOOKUP($C$5,Base,Info_General!$AYX$22,FALSE)</f>
        <v>301786</v>
      </c>
      <c r="I127" s="278"/>
      <c r="J127" s="143"/>
    </row>
    <row r="128" spans="1:10">
      <c r="A128" s="141"/>
      <c r="B128" s="263">
        <v>2006</v>
      </c>
      <c r="C128" s="262">
        <f>VLOOKUP($C$5,Base,Info_General!$AWK$22,FALSE)</f>
        <v>6924501</v>
      </c>
      <c r="D128" s="262">
        <f>VLOOKUP($C$5,Base,Info_General!$AWY$22,FALSE)</f>
        <v>1268237</v>
      </c>
      <c r="E128" s="262">
        <f>VLOOKUP($C$5,Base,Info_General!$AXN$22,FALSE)</f>
        <v>2490349</v>
      </c>
      <c r="F128" s="262">
        <f>VLOOKUP($C$5,Base,Info_General!$AYC$22,FALSE)</f>
        <v>776877</v>
      </c>
      <c r="G128" s="262">
        <f>VLOOKUP($C$5,Base,Info_General!$AYQ$22,FALSE)</f>
        <v>177209</v>
      </c>
      <c r="H128" s="148">
        <f>VLOOKUP($C$5,Base,Info_General!$AYY$22,FALSE)</f>
        <v>654493</v>
      </c>
      <c r="I128" s="278"/>
      <c r="J128" s="143"/>
    </row>
    <row r="129" spans="1:10">
      <c r="A129" s="141"/>
      <c r="B129" s="177">
        <v>2007</v>
      </c>
      <c r="C129" s="149">
        <f>VLOOKUP($C$5,Base,Info_General!$AWL$22,FALSE)</f>
        <v>4335158</v>
      </c>
      <c r="D129" s="149">
        <f>VLOOKUP($C$5,Base,Info_General!$AWZ$22,FALSE)</f>
        <v>493591</v>
      </c>
      <c r="E129" s="149">
        <f>VLOOKUP($C$5,Base,Info_General!$AXO$22,FALSE)</f>
        <v>3841567</v>
      </c>
      <c r="F129" s="149">
        <f>VLOOKUP($C$5,Base,Info_General!$AYD$22,FALSE)</f>
        <v>0</v>
      </c>
      <c r="G129" s="149">
        <f>VLOOKUP($C$5,Base,Info_General!$AYR$22,FALSE)</f>
        <v>0</v>
      </c>
      <c r="H129" s="150">
        <f>VLOOKUP($C$5,Base,Info_General!$AYZ$22,FALSE)</f>
        <v>0</v>
      </c>
      <c r="I129" s="278"/>
      <c r="J129" s="143"/>
    </row>
    <row r="130" spans="1:10">
      <c r="A130" s="141"/>
      <c r="B130" s="263">
        <v>2008</v>
      </c>
      <c r="C130" s="262">
        <f>VLOOKUP($C$5,Base,Info_General!$AWM$22,FALSE)</f>
        <v>9640809</v>
      </c>
      <c r="D130" s="262">
        <f>VLOOKUP($C$5,Base,Info_General!$AXA$22,FALSE)</f>
        <v>973381</v>
      </c>
      <c r="E130" s="262">
        <f>VLOOKUP($C$5,Base,Info_General!$AXP$22,FALSE)</f>
        <v>4841728</v>
      </c>
      <c r="F130" s="262">
        <f>VLOOKUP($C$5,Base,Info_General!$AYE$22,FALSE)</f>
        <v>625495</v>
      </c>
      <c r="G130" s="262">
        <f>VLOOKUP($C$5,Base,Info_General!$AYS$22,FALSE)</f>
        <v>110868</v>
      </c>
      <c r="H130" s="148">
        <f>VLOOKUP($C$5,Base,Info_General!$AZA$22,FALSE)</f>
        <v>865247</v>
      </c>
      <c r="I130" s="278"/>
      <c r="J130" s="143"/>
    </row>
    <row r="131" spans="1:10">
      <c r="A131" s="141"/>
      <c r="B131" s="177">
        <v>2009</v>
      </c>
      <c r="C131" s="149">
        <f>VLOOKUP($C$5,Base,Info_General!$AWN$22,FALSE)</f>
        <v>0</v>
      </c>
      <c r="D131" s="149">
        <f>VLOOKUP($C$5,Base,Info_General!$AXB$22,FALSE)</f>
        <v>0</v>
      </c>
      <c r="E131" s="149">
        <f>VLOOKUP($C$5,Base,Info_General!$AXQ$22,FALSE)</f>
        <v>0</v>
      </c>
      <c r="F131" s="149">
        <f>VLOOKUP($C$5,Base,Info_General!$AYF$22,FALSE)</f>
        <v>0</v>
      </c>
      <c r="G131" s="149">
        <f>VLOOKUP($C$5,Base,Info_General!$AYT$22,FALSE)</f>
        <v>0</v>
      </c>
      <c r="H131" s="150">
        <f>VLOOKUP($C$5,Base,Info_General!$AZB$22,FALSE)</f>
        <v>0</v>
      </c>
      <c r="I131" s="278"/>
      <c r="J131" s="143"/>
    </row>
    <row r="132" spans="1:10">
      <c r="A132" s="141"/>
      <c r="B132" s="269"/>
      <c r="C132" s="269"/>
      <c r="D132" s="269"/>
      <c r="E132" s="269"/>
      <c r="F132" s="269"/>
      <c r="G132" s="269"/>
      <c r="H132" s="269"/>
      <c r="I132" s="269"/>
      <c r="J132" s="143"/>
    </row>
    <row r="133" spans="1:10">
      <c r="A133" s="141"/>
      <c r="B133" s="264" t="str">
        <f>CONCATENATE("Fuente: ","DNP")</f>
        <v>Fuente: DNP</v>
      </c>
      <c r="C133" s="269"/>
      <c r="D133" s="269"/>
      <c r="E133" s="269"/>
      <c r="F133" s="269"/>
      <c r="G133" s="269"/>
      <c r="H133" s="269"/>
      <c r="I133" s="269"/>
      <c r="J133" s="143"/>
    </row>
    <row r="134" spans="1:10">
      <c r="A134" s="141"/>
      <c r="B134" s="269"/>
      <c r="C134" s="269"/>
      <c r="D134" s="269"/>
      <c r="E134" s="269"/>
      <c r="F134" s="269"/>
      <c r="G134" s="269"/>
      <c r="H134" s="269"/>
      <c r="I134" s="269"/>
      <c r="J134" s="143"/>
    </row>
    <row r="135" spans="1:10">
      <c r="A135" s="141"/>
      <c r="B135" s="269"/>
      <c r="C135" s="269"/>
      <c r="D135" s="269"/>
      <c r="E135" s="269"/>
      <c r="F135" s="269"/>
      <c r="G135" s="269"/>
      <c r="H135" s="269"/>
      <c r="I135" s="269"/>
      <c r="J135" s="143"/>
    </row>
    <row r="136" spans="1:10">
      <c r="A136" s="141"/>
      <c r="B136" s="269"/>
      <c r="C136" s="269"/>
      <c r="D136" s="269"/>
      <c r="E136" s="269"/>
      <c r="F136" s="269"/>
      <c r="G136" s="269"/>
      <c r="H136" s="269"/>
      <c r="I136" s="269"/>
      <c r="J136" s="143"/>
    </row>
    <row r="137" spans="1:10">
      <c r="A137" s="141"/>
      <c r="B137" s="269"/>
      <c r="C137" s="269"/>
      <c r="D137" s="269"/>
      <c r="E137" s="269"/>
      <c r="F137" s="269"/>
      <c r="G137" s="269"/>
      <c r="H137" s="269"/>
      <c r="I137" s="269"/>
      <c r="J137" s="143"/>
    </row>
    <row r="138" spans="1:10">
      <c r="A138" s="141"/>
      <c r="B138" s="269"/>
      <c r="C138" s="269"/>
      <c r="D138" s="269"/>
      <c r="E138" s="269"/>
      <c r="F138" s="269"/>
      <c r="G138" s="269"/>
      <c r="H138" s="269"/>
      <c r="I138" s="269"/>
      <c r="J138" s="143"/>
    </row>
    <row r="139" spans="1:10">
      <c r="A139" s="141"/>
      <c r="B139" s="269"/>
      <c r="C139" s="269"/>
      <c r="D139" s="269"/>
      <c r="E139" s="269"/>
      <c r="F139" s="269"/>
      <c r="G139" s="269"/>
      <c r="H139" s="269"/>
      <c r="I139" s="269"/>
      <c r="J139" s="143"/>
    </row>
    <row r="140" spans="1:10">
      <c r="A140" s="141"/>
      <c r="B140" s="269"/>
      <c r="C140" s="269"/>
      <c r="D140" s="269"/>
      <c r="E140" s="269"/>
      <c r="F140" s="269"/>
      <c r="G140" s="269"/>
      <c r="H140" s="269"/>
      <c r="I140" s="269"/>
      <c r="J140" s="143"/>
    </row>
    <row r="141" spans="1:10">
      <c r="A141" s="141"/>
      <c r="B141" s="269"/>
      <c r="C141" s="269"/>
      <c r="D141" s="269"/>
      <c r="E141" s="269"/>
      <c r="F141" s="269"/>
      <c r="G141" s="269"/>
      <c r="H141" s="269"/>
      <c r="I141" s="269"/>
      <c r="J141" s="143"/>
    </row>
    <row r="142" spans="1:10">
      <c r="A142" s="141"/>
      <c r="B142" s="269"/>
      <c r="C142" s="269"/>
      <c r="D142" s="269"/>
      <c r="E142" s="269"/>
      <c r="F142" s="269"/>
      <c r="G142" s="269"/>
      <c r="H142" s="269"/>
      <c r="I142" s="269"/>
      <c r="J142" s="143"/>
    </row>
    <row r="143" spans="1:10">
      <c r="A143" s="141"/>
      <c r="B143" s="269"/>
      <c r="C143" s="269"/>
      <c r="D143" s="269"/>
      <c r="E143" s="269"/>
      <c r="F143" s="269"/>
      <c r="G143" s="269"/>
      <c r="H143" s="269"/>
      <c r="I143" s="269"/>
      <c r="J143" s="143"/>
    </row>
    <row r="144" spans="1:10">
      <c r="A144" s="141"/>
      <c r="B144" s="269"/>
      <c r="C144" s="269"/>
      <c r="D144" s="269"/>
      <c r="E144" s="269"/>
      <c r="F144" s="269"/>
      <c r="G144" s="269"/>
      <c r="H144" s="269"/>
      <c r="I144" s="269"/>
      <c r="J144" s="143"/>
    </row>
    <row r="145" spans="1:10">
      <c r="A145" s="141"/>
      <c r="B145" s="269"/>
      <c r="C145" s="269"/>
      <c r="D145" s="269"/>
      <c r="E145" s="269"/>
      <c r="F145" s="269"/>
      <c r="G145" s="269"/>
      <c r="H145" s="269"/>
      <c r="I145" s="269"/>
      <c r="J145" s="143"/>
    </row>
    <row r="146" spans="1:10">
      <c r="A146" s="141"/>
      <c r="B146" s="269"/>
      <c r="C146" s="269"/>
      <c r="D146" s="269"/>
      <c r="E146" s="269"/>
      <c r="F146" s="269"/>
      <c r="G146" s="269"/>
      <c r="H146" s="269"/>
      <c r="I146" s="269"/>
      <c r="J146" s="143"/>
    </row>
    <row r="147" spans="1:10">
      <c r="A147" s="141"/>
      <c r="B147" s="269"/>
      <c r="C147" s="269"/>
      <c r="D147" s="269"/>
      <c r="E147" s="269"/>
      <c r="F147" s="269"/>
      <c r="G147" s="269"/>
      <c r="H147" s="269"/>
      <c r="I147" s="269"/>
      <c r="J147" s="143"/>
    </row>
    <row r="148" spans="1:10">
      <c r="A148" s="141"/>
      <c r="B148" s="269"/>
      <c r="C148" s="269"/>
      <c r="D148" s="269"/>
      <c r="E148" s="269"/>
      <c r="F148" s="269"/>
      <c r="G148" s="269"/>
      <c r="H148" s="269"/>
      <c r="I148" s="269"/>
      <c r="J148" s="143"/>
    </row>
    <row r="149" spans="1:10">
      <c r="A149" s="141"/>
      <c r="B149" s="269"/>
      <c r="C149" s="269"/>
      <c r="D149" s="269"/>
      <c r="E149" s="269"/>
      <c r="F149" s="269"/>
      <c r="G149" s="269"/>
      <c r="H149" s="269"/>
      <c r="I149" s="269"/>
      <c r="J149" s="143"/>
    </row>
    <row r="150" spans="1:10">
      <c r="A150" s="141"/>
      <c r="B150" s="269"/>
      <c r="C150" s="269"/>
      <c r="D150" s="269"/>
      <c r="E150" s="269"/>
      <c r="F150" s="269"/>
      <c r="G150" s="269"/>
      <c r="H150" s="269"/>
      <c r="I150" s="269"/>
      <c r="J150" s="143"/>
    </row>
    <row r="151" spans="1:10">
      <c r="A151" s="141"/>
      <c r="B151" s="269"/>
      <c r="C151" s="269"/>
      <c r="D151" s="269"/>
      <c r="E151" s="269"/>
      <c r="F151" s="269"/>
      <c r="G151" s="269"/>
      <c r="H151" s="269"/>
      <c r="I151" s="269"/>
      <c r="J151" s="143"/>
    </row>
    <row r="152" spans="1:10">
      <c r="A152" s="141"/>
      <c r="B152" s="269"/>
      <c r="C152" s="269"/>
      <c r="D152" s="269"/>
      <c r="E152" s="269"/>
      <c r="F152" s="269"/>
      <c r="G152" s="269"/>
      <c r="H152" s="269"/>
      <c r="I152" s="269"/>
      <c r="J152" s="143"/>
    </row>
    <row r="153" spans="1:10">
      <c r="A153" s="141"/>
      <c r="B153" s="269"/>
      <c r="C153" s="269"/>
      <c r="D153" s="269"/>
      <c r="E153" s="269"/>
      <c r="F153" s="269"/>
      <c r="G153" s="269"/>
      <c r="H153" s="269"/>
      <c r="I153" s="269"/>
      <c r="J153" s="143"/>
    </row>
    <row r="154" spans="1:10">
      <c r="A154" s="141"/>
      <c r="B154" s="269"/>
      <c r="C154" s="269"/>
      <c r="D154" s="269"/>
      <c r="E154" s="269"/>
      <c r="F154" s="269"/>
      <c r="G154" s="269"/>
      <c r="H154" s="269"/>
      <c r="I154" s="269"/>
      <c r="J154" s="143"/>
    </row>
    <row r="155" spans="1:10">
      <c r="A155" s="141"/>
      <c r="B155" s="269"/>
      <c r="C155" s="269"/>
      <c r="D155" s="269"/>
      <c r="E155" s="269"/>
      <c r="F155" s="269"/>
      <c r="G155" s="269"/>
      <c r="H155" s="269"/>
      <c r="I155" s="269"/>
      <c r="J155" s="143"/>
    </row>
    <row r="156" spans="1:10">
      <c r="A156" s="141"/>
      <c r="B156" s="269"/>
      <c r="C156" s="269"/>
      <c r="D156" s="269"/>
      <c r="E156" s="269"/>
      <c r="F156" s="269"/>
      <c r="G156" s="269"/>
      <c r="H156" s="269"/>
      <c r="I156" s="269"/>
      <c r="J156" s="143"/>
    </row>
    <row r="157" spans="1:10">
      <c r="A157" s="141"/>
      <c r="B157" s="269"/>
      <c r="C157" s="269"/>
      <c r="D157" s="269"/>
      <c r="E157" s="269"/>
      <c r="F157" s="269"/>
      <c r="G157" s="269"/>
      <c r="H157" s="269"/>
      <c r="I157" s="269"/>
      <c r="J157" s="143"/>
    </row>
    <row r="158" spans="1:10">
      <c r="A158" s="141"/>
      <c r="B158" s="269"/>
      <c r="C158" s="269"/>
      <c r="D158" s="269"/>
      <c r="E158" s="269"/>
      <c r="F158" s="269"/>
      <c r="G158" s="269"/>
      <c r="H158" s="269"/>
      <c r="I158" s="269"/>
      <c r="J158" s="143"/>
    </row>
    <row r="159" spans="1:10">
      <c r="A159" s="141"/>
      <c r="B159" s="269"/>
      <c r="C159" s="269"/>
      <c r="D159" s="269"/>
      <c r="E159" s="269"/>
      <c r="F159" s="269"/>
      <c r="G159" s="269"/>
      <c r="H159" s="269"/>
      <c r="I159" s="269"/>
      <c r="J159" s="143"/>
    </row>
    <row r="160" spans="1:10">
      <c r="A160" s="141"/>
      <c r="B160" s="269"/>
      <c r="C160" s="269"/>
      <c r="D160" s="269"/>
      <c r="E160" s="269"/>
      <c r="F160" s="269"/>
      <c r="G160" s="269"/>
      <c r="H160" s="269"/>
      <c r="I160" s="269"/>
      <c r="J160" s="143"/>
    </row>
    <row r="161" spans="1:10">
      <c r="A161" s="141"/>
      <c r="B161" s="269"/>
      <c r="C161" s="269"/>
      <c r="D161" s="269"/>
      <c r="E161" s="269"/>
      <c r="F161" s="269"/>
      <c r="G161" s="269"/>
      <c r="H161" s="269"/>
      <c r="I161" s="269"/>
      <c r="J161" s="143"/>
    </row>
    <row r="162" spans="1:10">
      <c r="A162" s="141"/>
      <c r="B162" s="269"/>
      <c r="C162" s="269"/>
      <c r="D162" s="269"/>
      <c r="E162" s="269"/>
      <c r="F162" s="269"/>
      <c r="G162" s="269"/>
      <c r="H162" s="269"/>
      <c r="I162" s="269"/>
      <c r="J162" s="143"/>
    </row>
    <row r="163" spans="1:10">
      <c r="A163" s="141"/>
      <c r="B163" s="269"/>
      <c r="C163" s="269"/>
      <c r="D163" s="269"/>
      <c r="E163" s="269"/>
      <c r="F163" s="269"/>
      <c r="G163" s="269"/>
      <c r="H163" s="269"/>
      <c r="I163" s="269"/>
      <c r="J163" s="143"/>
    </row>
    <row r="164" spans="1:10">
      <c r="A164" s="141"/>
      <c r="B164" s="269"/>
      <c r="C164" s="269"/>
      <c r="D164" s="269"/>
      <c r="E164" s="269"/>
      <c r="F164" s="269"/>
      <c r="G164" s="269"/>
      <c r="H164" s="269"/>
      <c r="I164" s="269"/>
      <c r="J164" s="143"/>
    </row>
    <row r="165" spans="1:10">
      <c r="A165" s="141"/>
      <c r="B165" s="269"/>
      <c r="C165" s="269"/>
      <c r="D165" s="269"/>
      <c r="E165" s="269"/>
      <c r="F165" s="269"/>
      <c r="G165" s="269"/>
      <c r="H165" s="269"/>
      <c r="I165" s="269"/>
      <c r="J165" s="143"/>
    </row>
    <row r="166" spans="1:10">
      <c r="A166" s="141"/>
      <c r="B166" s="269"/>
      <c r="C166" s="269"/>
      <c r="D166" s="269"/>
      <c r="E166" s="269"/>
      <c r="F166" s="269"/>
      <c r="G166" s="269"/>
      <c r="H166" s="269"/>
      <c r="I166" s="269"/>
      <c r="J166" s="143"/>
    </row>
    <row r="167" spans="1:10">
      <c r="A167" s="141"/>
      <c r="B167" s="269"/>
      <c r="C167" s="269"/>
      <c r="D167" s="269"/>
      <c r="E167" s="269"/>
      <c r="F167" s="269"/>
      <c r="G167" s="269"/>
      <c r="H167" s="269"/>
      <c r="I167" s="269"/>
      <c r="J167" s="143"/>
    </row>
    <row r="168" spans="1:10">
      <c r="A168" s="141"/>
      <c r="B168" s="269"/>
      <c r="C168" s="269"/>
      <c r="D168" s="269"/>
      <c r="E168" s="269"/>
      <c r="F168" s="269"/>
      <c r="G168" s="269"/>
      <c r="H168" s="269"/>
      <c r="I168" s="269"/>
      <c r="J168" s="143"/>
    </row>
    <row r="169" spans="1:10">
      <c r="A169" s="141"/>
      <c r="B169" s="269"/>
      <c r="C169" s="269"/>
      <c r="D169" s="269"/>
      <c r="E169" s="269"/>
      <c r="F169" s="269"/>
      <c r="G169" s="269"/>
      <c r="H169" s="269"/>
      <c r="I169" s="269"/>
      <c r="J169" s="143"/>
    </row>
    <row r="170" spans="1:10" ht="13.5" thickBot="1">
      <c r="A170" s="144"/>
      <c r="B170" s="145"/>
      <c r="C170" s="145"/>
      <c r="D170" s="145"/>
      <c r="E170" s="145"/>
      <c r="F170" s="145"/>
      <c r="G170" s="145"/>
      <c r="H170" s="145"/>
      <c r="I170" s="145"/>
      <c r="J170" s="146"/>
    </row>
  </sheetData>
  <mergeCells count="71">
    <mergeCell ref="B115:C115"/>
    <mergeCell ref="B91:D91"/>
    <mergeCell ref="B92:D92"/>
    <mergeCell ref="B93:D93"/>
    <mergeCell ref="B94:D94"/>
    <mergeCell ref="B90:D90"/>
    <mergeCell ref="B79:C79"/>
    <mergeCell ref="B82:D82"/>
    <mergeCell ref="B83:D83"/>
    <mergeCell ref="B84:D84"/>
    <mergeCell ref="B85:D85"/>
    <mergeCell ref="B81:E81"/>
    <mergeCell ref="B86:D86"/>
    <mergeCell ref="B87:D87"/>
    <mergeCell ref="B88:D88"/>
    <mergeCell ref="B89:D89"/>
    <mergeCell ref="B75:E75"/>
    <mergeCell ref="B76:E76"/>
    <mergeCell ref="B77:E77"/>
    <mergeCell ref="B60:F60"/>
    <mergeCell ref="B70:F70"/>
    <mergeCell ref="B71:E71"/>
    <mergeCell ref="B72:E72"/>
    <mergeCell ref="B73:E73"/>
    <mergeCell ref="B74:E74"/>
    <mergeCell ref="B65:E65"/>
    <mergeCell ref="B66:E66"/>
    <mergeCell ref="B67:E67"/>
    <mergeCell ref="B68:E68"/>
    <mergeCell ref="B69:E69"/>
    <mergeCell ref="B61:E61"/>
    <mergeCell ref="B62:E62"/>
    <mergeCell ref="B63:E63"/>
    <mergeCell ref="B64:E64"/>
    <mergeCell ref="B50:F50"/>
    <mergeCell ref="B51:F51"/>
    <mergeCell ref="B52:F52"/>
    <mergeCell ref="B53:F53"/>
    <mergeCell ref="B54:F54"/>
    <mergeCell ref="B41:C41"/>
    <mergeCell ref="B45:F45"/>
    <mergeCell ref="B46:F46"/>
    <mergeCell ref="B47:F47"/>
    <mergeCell ref="B49:F49"/>
    <mergeCell ref="B48:G48"/>
    <mergeCell ref="B43:D43"/>
    <mergeCell ref="B36:D36"/>
    <mergeCell ref="B37:D37"/>
    <mergeCell ref="B38:D38"/>
    <mergeCell ref="B39:D39"/>
    <mergeCell ref="B24:C24"/>
    <mergeCell ref="B26:C26"/>
    <mergeCell ref="B31:D31"/>
    <mergeCell ref="B32:D32"/>
    <mergeCell ref="B33:D33"/>
    <mergeCell ref="B34:D34"/>
    <mergeCell ref="B35:D35"/>
    <mergeCell ref="B21:C21"/>
    <mergeCell ref="B22:C22"/>
    <mergeCell ref="B28:D28"/>
    <mergeCell ref="B29:D29"/>
    <mergeCell ref="B30:D30"/>
    <mergeCell ref="B17:C17"/>
    <mergeCell ref="B18:C18"/>
    <mergeCell ref="B19:C19"/>
    <mergeCell ref="B20:C20"/>
    <mergeCell ref="B2:I2"/>
    <mergeCell ref="C4:D4"/>
    <mergeCell ref="C5:D5"/>
    <mergeCell ref="B15:C15"/>
    <mergeCell ref="B13:C13"/>
  </mergeCells>
  <pageMargins left="0.48958333333333331" right="0.45833333333333331" top="0.39583333333333331" bottom="0.75" header="0.3" footer="0.3"/>
  <pageSetup orientation="portrait" r:id="rId1"/>
  <headerFooter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J461"/>
  <sheetViews>
    <sheetView view="pageLayout" zoomScaleNormal="100" workbookViewId="0">
      <selection activeCell="C4" sqref="C4:D4"/>
    </sheetView>
  </sheetViews>
  <sheetFormatPr baseColWidth="10" defaultColWidth="11.42578125" defaultRowHeight="12.75"/>
  <cols>
    <col min="1" max="1" width="2.28515625" style="258" customWidth="1"/>
    <col min="2" max="2" width="14.85546875" style="258" customWidth="1"/>
    <col min="3" max="6" width="11.42578125" style="258"/>
    <col min="7" max="7" width="10.5703125" style="258" customWidth="1"/>
    <col min="8" max="9" width="11.42578125" style="258"/>
    <col min="10" max="10" width="2.28515625" style="258" customWidth="1"/>
    <col min="11" max="16384" width="11.42578125" style="258"/>
  </cols>
  <sheetData>
    <row r="1" spans="1:10">
      <c r="A1" s="138"/>
      <c r="B1" s="139"/>
      <c r="C1" s="139"/>
      <c r="D1" s="139"/>
      <c r="E1" s="139"/>
      <c r="F1" s="139"/>
      <c r="G1" s="139"/>
      <c r="H1" s="139"/>
      <c r="I1" s="139"/>
      <c r="J1" s="140"/>
    </row>
    <row r="2" spans="1:10" ht="18.75">
      <c r="A2" s="141"/>
      <c r="B2" s="291" t="s">
        <v>465</v>
      </c>
      <c r="C2" s="291"/>
      <c r="D2" s="291"/>
      <c r="E2" s="291"/>
      <c r="F2" s="291"/>
      <c r="G2" s="291"/>
      <c r="H2" s="291"/>
      <c r="I2" s="291"/>
      <c r="J2" s="143"/>
    </row>
    <row r="3" spans="1:10">
      <c r="A3" s="141"/>
      <c r="B3" s="269"/>
      <c r="C3" s="269"/>
      <c r="D3" s="269"/>
      <c r="E3" s="269"/>
      <c r="F3" s="269"/>
      <c r="G3" s="269"/>
      <c r="H3" s="269"/>
      <c r="I3" s="269"/>
      <c r="J3" s="143"/>
    </row>
    <row r="4" spans="1:10">
      <c r="A4" s="141"/>
      <c r="B4" s="151" t="s">
        <v>216</v>
      </c>
      <c r="C4" s="292" t="str">
        <f>Indice!$D$4</f>
        <v>SUCRE</v>
      </c>
      <c r="D4" s="292"/>
      <c r="E4" s="269"/>
      <c r="F4" s="269"/>
      <c r="G4" s="269"/>
      <c r="H4" s="269"/>
      <c r="I4" s="269"/>
      <c r="J4" s="143"/>
    </row>
    <row r="5" spans="1:10">
      <c r="A5" s="141"/>
      <c r="B5" s="151" t="s">
        <v>215</v>
      </c>
      <c r="C5" s="292" t="str">
        <f>Indice!$D$5</f>
        <v>NECHI</v>
      </c>
      <c r="D5" s="292"/>
      <c r="E5" s="269"/>
      <c r="F5" s="269"/>
      <c r="G5" s="269"/>
      <c r="H5" s="269"/>
      <c r="I5" s="269"/>
      <c r="J5" s="143"/>
    </row>
    <row r="6" spans="1:10">
      <c r="A6" s="141"/>
      <c r="B6" s="269"/>
      <c r="C6" s="269"/>
      <c r="D6" s="269"/>
      <c r="E6" s="269"/>
      <c r="F6" s="269"/>
      <c r="G6" s="269"/>
      <c r="H6" s="269"/>
      <c r="I6" s="269"/>
      <c r="J6" s="143"/>
    </row>
    <row r="7" spans="1:10" ht="15">
      <c r="A7" s="141"/>
      <c r="B7" s="261" t="s">
        <v>466</v>
      </c>
      <c r="C7" s="269"/>
      <c r="D7" s="269"/>
      <c r="E7" s="269"/>
      <c r="F7" s="269"/>
      <c r="G7" s="269"/>
      <c r="H7" s="269"/>
      <c r="I7" s="269"/>
      <c r="J7" s="143"/>
    </row>
    <row r="8" spans="1:10">
      <c r="A8" s="141"/>
      <c r="B8" s="269"/>
      <c r="C8" s="269"/>
      <c r="D8" s="269"/>
      <c r="E8" s="269"/>
      <c r="F8" s="269"/>
      <c r="G8" s="269"/>
      <c r="H8" s="269"/>
      <c r="I8" s="269"/>
      <c r="J8" s="143"/>
    </row>
    <row r="9" spans="1:10">
      <c r="A9" s="141"/>
      <c r="B9" s="269"/>
      <c r="C9" s="269"/>
      <c r="D9" s="269"/>
      <c r="E9" s="269"/>
      <c r="F9" s="281">
        <v>2008</v>
      </c>
      <c r="G9" s="281">
        <v>2009</v>
      </c>
      <c r="H9" s="281">
        <v>2010</v>
      </c>
      <c r="I9" s="281">
        <v>2011</v>
      </c>
      <c r="J9" s="143"/>
    </row>
    <row r="10" spans="1:10">
      <c r="A10" s="141"/>
      <c r="B10" s="367" t="s">
        <v>156</v>
      </c>
      <c r="C10" s="367"/>
      <c r="D10" s="367"/>
      <c r="E10" s="367"/>
      <c r="F10" s="280">
        <f>VLOOKUP($C$5,Base,Info_General!AZU$22,FALSE)</f>
        <v>5</v>
      </c>
      <c r="G10" s="280">
        <f>VLOOKUP($C$5,Base,Info_General!AZV$22,FALSE)</f>
        <v>2</v>
      </c>
      <c r="H10" s="280">
        <f>VLOOKUP($C$5,Base,Info_General!AZW$22,FALSE)</f>
        <v>2</v>
      </c>
      <c r="I10" s="280">
        <f>VLOOKUP($C$5,Base,Info_General!AZX$22,FALSE)</f>
        <v>3</v>
      </c>
      <c r="J10" s="143"/>
    </row>
    <row r="11" spans="1:10">
      <c r="A11" s="141"/>
      <c r="B11" s="366" t="s">
        <v>157</v>
      </c>
      <c r="C11" s="366"/>
      <c r="D11" s="366"/>
      <c r="E11" s="366"/>
      <c r="F11" s="279"/>
      <c r="G11" s="279"/>
      <c r="H11" s="279">
        <f>VLOOKUP($C$5,Base,Info_General!AZY$22,FALSE)</f>
        <v>18574</v>
      </c>
      <c r="I11" s="279">
        <f>VLOOKUP($C$5,Base,Info_General!AZZ$22,FALSE)</f>
        <v>8300</v>
      </c>
      <c r="J11" s="143"/>
    </row>
    <row r="12" spans="1:10">
      <c r="A12" s="141"/>
      <c r="B12" s="367" t="s">
        <v>158</v>
      </c>
      <c r="C12" s="367"/>
      <c r="D12" s="367"/>
      <c r="E12" s="367"/>
      <c r="F12" s="280">
        <f>VLOOKUP($C$5,Base,Info_General!BAA$22,FALSE)</f>
        <v>0</v>
      </c>
      <c r="G12" s="280">
        <f>VLOOKUP($C$5,Base,Info_General!BAB$22,FALSE)</f>
        <v>5</v>
      </c>
      <c r="H12" s="280">
        <f>VLOOKUP($C$5,Base,Info_General!BAC$22,FALSE)</f>
        <v>0</v>
      </c>
      <c r="I12" s="280">
        <f>VLOOKUP($C$5,Base,Info_General!BAD$22,FALSE)</f>
        <v>0</v>
      </c>
      <c r="J12" s="143"/>
    </row>
    <row r="13" spans="1:10">
      <c r="A13" s="141"/>
      <c r="B13" s="366" t="s">
        <v>159</v>
      </c>
      <c r="C13" s="366"/>
      <c r="D13" s="366"/>
      <c r="E13" s="366"/>
      <c r="F13" s="279">
        <f>VLOOKUP($C$5,Base,Info_General!BAE$22,FALSE)</f>
        <v>0</v>
      </c>
      <c r="G13" s="279">
        <f>VLOOKUP($C$5,Base,Info_General!BAF$22,FALSE)</f>
        <v>0</v>
      </c>
      <c r="H13" s="279">
        <f>VLOOKUP($C$5,Base,Info_General!BAG$22,FALSE)</f>
        <v>430320</v>
      </c>
      <c r="I13" s="279"/>
      <c r="J13" s="143"/>
    </row>
    <row r="14" spans="1:10" ht="25.5" customHeight="1">
      <c r="A14" s="141"/>
      <c r="B14" s="367" t="s">
        <v>160</v>
      </c>
      <c r="C14" s="367"/>
      <c r="D14" s="367"/>
      <c r="E14" s="367"/>
      <c r="F14" s="272">
        <f>VLOOKUP($C$5,Base,Info_General!BAH$22,FALSE)</f>
        <v>0</v>
      </c>
      <c r="G14" s="272">
        <f>VLOOKUP($C$5,Base,Info_General!BAI$22,FALSE)</f>
        <v>0</v>
      </c>
      <c r="H14" s="272">
        <f>VLOOKUP($C$5,Base,Info_General!BAJ$22,FALSE)</f>
        <v>2.0626687584150025E-2</v>
      </c>
      <c r="I14" s="272"/>
      <c r="J14" s="143"/>
    </row>
    <row r="15" spans="1:10">
      <c r="A15" s="141"/>
      <c r="B15" s="366" t="s">
        <v>161</v>
      </c>
      <c r="C15" s="366"/>
      <c r="D15" s="366"/>
      <c r="E15" s="366"/>
      <c r="F15" s="279">
        <f>VLOOKUP($C$5,Base,Info_General!BAK$22,FALSE)</f>
        <v>0</v>
      </c>
      <c r="G15" s="279">
        <f>VLOOKUP($C$5,Base,Info_General!BAL$22,FALSE)</f>
        <v>0</v>
      </c>
      <c r="H15" s="279">
        <f>VLOOKUP($C$5,Base,Info_General!BAM$22,FALSE)</f>
        <v>18327.086882453154</v>
      </c>
      <c r="I15" s="279"/>
      <c r="J15" s="143"/>
    </row>
    <row r="16" spans="1:10" ht="25.5" customHeight="1">
      <c r="A16" s="141"/>
      <c r="B16" s="367" t="s">
        <v>162</v>
      </c>
      <c r="C16" s="367"/>
      <c r="D16" s="367"/>
      <c r="E16" s="367"/>
      <c r="F16" s="280">
        <f>VLOOKUP($C$5,Base,Info_General!BAN$22,FALSE)</f>
        <v>0</v>
      </c>
      <c r="G16" s="280">
        <f>VLOOKUP($C$5,Base,Info_General!BAO$22,FALSE)</f>
        <v>0</v>
      </c>
      <c r="H16" s="280">
        <f>VLOOKUP($C$5,Base,Info_General!BAP$22,FALSE)</f>
        <v>55000</v>
      </c>
      <c r="I16" s="280"/>
      <c r="J16" s="143"/>
    </row>
    <row r="17" spans="1:10">
      <c r="A17" s="141"/>
      <c r="B17" s="366" t="s">
        <v>163</v>
      </c>
      <c r="C17" s="366"/>
      <c r="D17" s="366"/>
      <c r="E17" s="366"/>
      <c r="F17" s="279"/>
      <c r="G17" s="279">
        <f>VLOOKUP($C$5,Base,Info_General!BAQ$22,FALSE)</f>
        <v>0</v>
      </c>
      <c r="H17" s="279">
        <f>VLOOKUP($C$5,Base,Info_General!BAR$22,FALSE)</f>
        <v>61525</v>
      </c>
      <c r="I17" s="279"/>
      <c r="J17" s="143"/>
    </row>
    <row r="18" spans="1:10">
      <c r="A18" s="141"/>
      <c r="B18" s="367" t="s">
        <v>164</v>
      </c>
      <c r="C18" s="367"/>
      <c r="D18" s="367"/>
      <c r="E18" s="367"/>
      <c r="F18" s="280">
        <f>VLOOKUP($C$5,Base,Info_General!BAS$22,FALSE)</f>
        <v>0</v>
      </c>
      <c r="G18" s="280">
        <f>VLOOKUP($C$5,Base,Info_General!BAT$22,FALSE)</f>
        <v>0</v>
      </c>
      <c r="H18" s="280">
        <f>VLOOKUP($C$5,Base,Info_General!BAU$22,FALSE)</f>
        <v>0</v>
      </c>
      <c r="I18" s="280"/>
      <c r="J18" s="143"/>
    </row>
    <row r="19" spans="1:10">
      <c r="A19" s="141"/>
      <c r="B19" s="269"/>
      <c r="C19" s="269"/>
      <c r="D19" s="269"/>
      <c r="E19" s="269"/>
      <c r="F19" s="269"/>
      <c r="G19" s="269"/>
      <c r="H19" s="269"/>
      <c r="I19" s="269"/>
      <c r="J19" s="143"/>
    </row>
    <row r="20" spans="1:10">
      <c r="A20" s="141"/>
      <c r="B20" s="300" t="str">
        <f>CONCATENATE("Fuente: ",Info_General!BAA18)</f>
        <v>Fuente: Unidad Nacional para la Gestión del Riesgo de Desastres</v>
      </c>
      <c r="C20" s="300"/>
      <c r="D20" s="300"/>
      <c r="E20" s="300"/>
      <c r="F20" s="300"/>
      <c r="G20" s="269"/>
      <c r="H20" s="269"/>
      <c r="I20" s="269"/>
      <c r="J20" s="143"/>
    </row>
    <row r="21" spans="1:10">
      <c r="A21" s="141"/>
      <c r="B21" s="269"/>
      <c r="C21" s="269"/>
      <c r="D21" s="269"/>
      <c r="E21" s="269"/>
      <c r="F21" s="269"/>
      <c r="G21" s="269"/>
      <c r="H21" s="269"/>
      <c r="I21" s="269"/>
      <c r="J21" s="143"/>
    </row>
    <row r="22" spans="1:10">
      <c r="A22" s="141"/>
      <c r="B22" s="269"/>
      <c r="C22" s="269"/>
      <c r="D22" s="269"/>
      <c r="E22" s="269"/>
      <c r="F22" s="269"/>
      <c r="G22" s="269"/>
      <c r="H22" s="269"/>
      <c r="I22" s="269"/>
      <c r="J22" s="143"/>
    </row>
    <row r="23" spans="1:10">
      <c r="A23" s="141"/>
      <c r="B23" s="269"/>
      <c r="C23" s="269"/>
      <c r="D23" s="269"/>
      <c r="E23" s="269"/>
      <c r="F23" s="269"/>
      <c r="G23" s="269"/>
      <c r="H23" s="269"/>
      <c r="I23" s="269"/>
      <c r="J23" s="143"/>
    </row>
    <row r="24" spans="1:10">
      <c r="A24" s="141"/>
      <c r="B24" s="269"/>
      <c r="C24" s="269"/>
      <c r="D24" s="269"/>
      <c r="E24" s="269"/>
      <c r="F24" s="269"/>
      <c r="G24" s="269"/>
      <c r="H24" s="269"/>
      <c r="I24" s="269"/>
      <c r="J24" s="143"/>
    </row>
    <row r="25" spans="1:10">
      <c r="A25" s="141"/>
      <c r="B25" s="269"/>
      <c r="C25" s="269"/>
      <c r="D25" s="269"/>
      <c r="E25" s="269"/>
      <c r="F25" s="269"/>
      <c r="G25" s="269"/>
      <c r="H25" s="269"/>
      <c r="I25" s="269"/>
      <c r="J25" s="143"/>
    </row>
    <row r="26" spans="1:10">
      <c r="A26" s="141"/>
      <c r="B26" s="269"/>
      <c r="C26" s="269"/>
      <c r="D26" s="269"/>
      <c r="E26" s="269"/>
      <c r="F26" s="269"/>
      <c r="G26" s="269"/>
      <c r="H26" s="269"/>
      <c r="I26" s="269"/>
      <c r="J26" s="143"/>
    </row>
    <row r="27" spans="1:10">
      <c r="A27" s="141"/>
      <c r="B27" s="269"/>
      <c r="C27" s="269"/>
      <c r="D27" s="269"/>
      <c r="E27" s="269"/>
      <c r="F27" s="269"/>
      <c r="G27" s="269"/>
      <c r="H27" s="269"/>
      <c r="I27" s="269"/>
      <c r="J27" s="143"/>
    </row>
    <row r="28" spans="1:10">
      <c r="A28" s="141"/>
      <c r="B28" s="269"/>
      <c r="C28" s="269"/>
      <c r="D28" s="269"/>
      <c r="E28" s="269"/>
      <c r="F28" s="269"/>
      <c r="G28" s="269"/>
      <c r="H28" s="269"/>
      <c r="I28" s="269"/>
      <c r="J28" s="143"/>
    </row>
    <row r="29" spans="1:10">
      <c r="A29" s="141"/>
      <c r="B29" s="269"/>
      <c r="C29" s="269"/>
      <c r="D29" s="269"/>
      <c r="E29" s="269"/>
      <c r="F29" s="269"/>
      <c r="G29" s="269"/>
      <c r="H29" s="269"/>
      <c r="I29" s="269"/>
      <c r="J29" s="143"/>
    </row>
    <row r="30" spans="1:10">
      <c r="A30" s="141"/>
      <c r="B30" s="269"/>
      <c r="C30" s="269"/>
      <c r="D30" s="269"/>
      <c r="E30" s="269"/>
      <c r="F30" s="269"/>
      <c r="G30" s="269"/>
      <c r="H30" s="269"/>
      <c r="I30" s="269"/>
      <c r="J30" s="143"/>
    </row>
    <row r="31" spans="1:10">
      <c r="A31" s="141"/>
      <c r="B31" s="269"/>
      <c r="C31" s="269"/>
      <c r="D31" s="269"/>
      <c r="E31" s="269"/>
      <c r="F31" s="269"/>
      <c r="G31" s="269"/>
      <c r="H31" s="269"/>
      <c r="I31" s="269"/>
      <c r="J31" s="143"/>
    </row>
    <row r="32" spans="1:10">
      <c r="A32" s="141"/>
      <c r="B32" s="269"/>
      <c r="C32" s="269"/>
      <c r="D32" s="269"/>
      <c r="E32" s="269"/>
      <c r="F32" s="269"/>
      <c r="G32" s="269"/>
      <c r="H32" s="269"/>
      <c r="I32" s="269"/>
      <c r="J32" s="143"/>
    </row>
    <row r="33" spans="1:10">
      <c r="A33" s="141"/>
      <c r="B33" s="269"/>
      <c r="C33" s="269"/>
      <c r="D33" s="269"/>
      <c r="E33" s="269"/>
      <c r="F33" s="269"/>
      <c r="G33" s="269"/>
      <c r="H33" s="269"/>
      <c r="I33" s="269"/>
      <c r="J33" s="143"/>
    </row>
    <row r="34" spans="1:10">
      <c r="A34" s="141"/>
      <c r="B34" s="269"/>
      <c r="C34" s="269"/>
      <c r="D34" s="269"/>
      <c r="E34" s="269"/>
      <c r="F34" s="269"/>
      <c r="G34" s="269"/>
      <c r="H34" s="269"/>
      <c r="I34" s="269"/>
      <c r="J34" s="143"/>
    </row>
    <row r="35" spans="1:10">
      <c r="A35" s="141"/>
      <c r="B35" s="269"/>
      <c r="C35" s="269"/>
      <c r="D35" s="269"/>
      <c r="E35" s="269"/>
      <c r="F35" s="269"/>
      <c r="G35" s="269"/>
      <c r="H35" s="269"/>
      <c r="I35" s="269"/>
      <c r="J35" s="143"/>
    </row>
    <row r="36" spans="1:10">
      <c r="A36" s="141"/>
      <c r="B36" s="269"/>
      <c r="C36" s="269"/>
      <c r="D36" s="269"/>
      <c r="E36" s="269"/>
      <c r="F36" s="269"/>
      <c r="G36" s="269"/>
      <c r="H36" s="269"/>
      <c r="I36" s="269"/>
      <c r="J36" s="143"/>
    </row>
    <row r="37" spans="1:10">
      <c r="A37" s="141"/>
      <c r="B37" s="269"/>
      <c r="C37" s="269"/>
      <c r="D37" s="269"/>
      <c r="E37" s="269"/>
      <c r="F37" s="269"/>
      <c r="G37" s="269"/>
      <c r="H37" s="269"/>
      <c r="I37" s="269"/>
      <c r="J37" s="143"/>
    </row>
    <row r="38" spans="1:10">
      <c r="A38" s="141"/>
      <c r="B38" s="269"/>
      <c r="C38" s="269"/>
      <c r="D38" s="269"/>
      <c r="E38" s="269"/>
      <c r="F38" s="269"/>
      <c r="G38" s="269"/>
      <c r="H38" s="269"/>
      <c r="I38" s="269"/>
      <c r="J38" s="143"/>
    </row>
    <row r="39" spans="1:10">
      <c r="A39" s="141"/>
      <c r="B39" s="269"/>
      <c r="C39" s="269"/>
      <c r="D39" s="269"/>
      <c r="E39" s="269"/>
      <c r="F39" s="269"/>
      <c r="G39" s="269"/>
      <c r="H39" s="269"/>
      <c r="I39" s="269"/>
      <c r="J39" s="143"/>
    </row>
    <row r="40" spans="1:10">
      <c r="A40" s="141"/>
      <c r="B40" s="269"/>
      <c r="C40" s="269"/>
      <c r="D40" s="269"/>
      <c r="E40" s="269"/>
      <c r="F40" s="269"/>
      <c r="G40" s="269"/>
      <c r="H40" s="269"/>
      <c r="I40" s="269"/>
      <c r="J40" s="143"/>
    </row>
    <row r="41" spans="1:10">
      <c r="A41" s="141"/>
      <c r="B41" s="269"/>
      <c r="C41" s="269"/>
      <c r="D41" s="269"/>
      <c r="E41" s="269"/>
      <c r="F41" s="269"/>
      <c r="G41" s="269"/>
      <c r="H41" s="269"/>
      <c r="I41" s="269"/>
      <c r="J41" s="143"/>
    </row>
    <row r="42" spans="1:10">
      <c r="A42" s="141"/>
      <c r="B42" s="269"/>
      <c r="C42" s="269"/>
      <c r="D42" s="269"/>
      <c r="E42" s="269"/>
      <c r="F42" s="269"/>
      <c r="G42" s="269"/>
      <c r="H42" s="269"/>
      <c r="I42" s="269"/>
      <c r="J42" s="143"/>
    </row>
    <row r="43" spans="1:10">
      <c r="A43" s="141"/>
      <c r="B43" s="269"/>
      <c r="C43" s="269"/>
      <c r="D43" s="269"/>
      <c r="E43" s="269"/>
      <c r="F43" s="269"/>
      <c r="G43" s="269"/>
      <c r="H43" s="269"/>
      <c r="I43" s="269"/>
      <c r="J43" s="143"/>
    </row>
    <row r="44" spans="1:10">
      <c r="A44" s="141"/>
      <c r="B44" s="269"/>
      <c r="C44" s="269"/>
      <c r="D44" s="269"/>
      <c r="E44" s="269"/>
      <c r="F44" s="269"/>
      <c r="G44" s="269"/>
      <c r="H44" s="269"/>
      <c r="I44" s="269"/>
      <c r="J44" s="143"/>
    </row>
    <row r="45" spans="1:10">
      <c r="A45" s="141"/>
      <c r="B45" s="269"/>
      <c r="C45" s="269"/>
      <c r="D45" s="269"/>
      <c r="E45" s="269"/>
      <c r="F45" s="269"/>
      <c r="G45" s="269"/>
      <c r="H45" s="269"/>
      <c r="I45" s="269"/>
      <c r="J45" s="143"/>
    </row>
    <row r="46" spans="1:10">
      <c r="A46" s="141"/>
      <c r="B46" s="269"/>
      <c r="C46" s="269"/>
      <c r="D46" s="269"/>
      <c r="E46" s="269"/>
      <c r="F46" s="269"/>
      <c r="G46" s="269"/>
      <c r="H46" s="269"/>
      <c r="I46" s="269"/>
      <c r="J46" s="143"/>
    </row>
    <row r="47" spans="1:10">
      <c r="A47" s="141"/>
      <c r="B47" s="269"/>
      <c r="C47" s="269"/>
      <c r="D47" s="269"/>
      <c r="E47" s="269"/>
      <c r="F47" s="269"/>
      <c r="G47" s="269"/>
      <c r="H47" s="269"/>
      <c r="I47" s="269"/>
      <c r="J47" s="143"/>
    </row>
    <row r="48" spans="1:10">
      <c r="A48" s="141"/>
      <c r="B48" s="269"/>
      <c r="C48" s="269"/>
      <c r="D48" s="269"/>
      <c r="E48" s="269"/>
      <c r="F48" s="269"/>
      <c r="G48" s="269"/>
      <c r="H48" s="269"/>
      <c r="I48" s="269"/>
      <c r="J48" s="143"/>
    </row>
    <row r="49" spans="1:10">
      <c r="A49" s="141"/>
      <c r="B49" s="269"/>
      <c r="C49" s="269"/>
      <c r="D49" s="269"/>
      <c r="E49" s="269"/>
      <c r="F49" s="269"/>
      <c r="G49" s="269"/>
      <c r="H49" s="269"/>
      <c r="I49" s="269"/>
      <c r="J49" s="143"/>
    </row>
    <row r="50" spans="1:10">
      <c r="A50" s="141"/>
      <c r="B50" s="269"/>
      <c r="C50" s="269"/>
      <c r="D50" s="269"/>
      <c r="E50" s="269"/>
      <c r="F50" s="269"/>
      <c r="G50" s="269"/>
      <c r="H50" s="269"/>
      <c r="I50" s="269"/>
      <c r="J50" s="143"/>
    </row>
    <row r="51" spans="1:10">
      <c r="A51" s="141"/>
      <c r="B51" s="269"/>
      <c r="C51" s="269"/>
      <c r="D51" s="269"/>
      <c r="E51" s="269"/>
      <c r="F51" s="269"/>
      <c r="G51" s="269"/>
      <c r="H51" s="269"/>
      <c r="I51" s="269"/>
      <c r="J51" s="143"/>
    </row>
    <row r="52" spans="1:10">
      <c r="A52" s="141"/>
      <c r="B52" s="269"/>
      <c r="C52" s="269"/>
      <c r="D52" s="269"/>
      <c r="E52" s="269"/>
      <c r="F52" s="269"/>
      <c r="G52" s="269"/>
      <c r="H52" s="269"/>
      <c r="I52" s="269"/>
      <c r="J52" s="143"/>
    </row>
    <row r="53" spans="1:10">
      <c r="A53" s="141"/>
      <c r="B53" s="269"/>
      <c r="C53" s="269"/>
      <c r="D53" s="269"/>
      <c r="E53" s="269"/>
      <c r="F53" s="269"/>
      <c r="G53" s="269"/>
      <c r="H53" s="269"/>
      <c r="I53" s="269"/>
      <c r="J53" s="143"/>
    </row>
    <row r="54" spans="1:10">
      <c r="A54" s="141"/>
      <c r="B54" s="269"/>
      <c r="C54" s="269"/>
      <c r="D54" s="269"/>
      <c r="E54" s="269"/>
      <c r="F54" s="269"/>
      <c r="G54" s="269"/>
      <c r="H54" s="269"/>
      <c r="I54" s="269"/>
      <c r="J54" s="143"/>
    </row>
    <row r="55" spans="1:10" ht="13.5" thickBot="1">
      <c r="A55" s="144"/>
      <c r="B55" s="145"/>
      <c r="C55" s="145"/>
      <c r="D55" s="145"/>
      <c r="E55" s="145"/>
      <c r="F55" s="145"/>
      <c r="G55" s="145"/>
      <c r="H55" s="145"/>
      <c r="I55" s="145"/>
      <c r="J55" s="146"/>
    </row>
    <row r="56" spans="1:10">
      <c r="A56" s="282"/>
      <c r="B56" s="282"/>
      <c r="C56" s="282"/>
      <c r="D56" s="282"/>
      <c r="E56" s="282"/>
      <c r="F56" s="282"/>
      <c r="G56" s="282"/>
      <c r="H56" s="282"/>
      <c r="I56" s="282"/>
      <c r="J56" s="282"/>
    </row>
    <row r="57" spans="1:10">
      <c r="A57" s="282"/>
      <c r="B57" s="282"/>
      <c r="C57" s="282"/>
      <c r="D57" s="282"/>
      <c r="E57" s="282"/>
      <c r="F57" s="282"/>
      <c r="G57" s="282"/>
      <c r="H57" s="282"/>
      <c r="I57" s="282"/>
      <c r="J57" s="282"/>
    </row>
    <row r="58" spans="1:10">
      <c r="A58" s="282"/>
      <c r="B58" s="282"/>
      <c r="C58" s="282"/>
      <c r="D58" s="282"/>
      <c r="E58" s="282"/>
      <c r="F58" s="282"/>
      <c r="G58" s="282"/>
      <c r="H58" s="282"/>
      <c r="I58" s="282"/>
      <c r="J58" s="282"/>
    </row>
    <row r="59" spans="1:10">
      <c r="A59" s="282"/>
      <c r="B59" s="282"/>
      <c r="C59" s="282"/>
      <c r="D59" s="282"/>
      <c r="E59" s="282"/>
      <c r="F59" s="282"/>
      <c r="G59" s="282"/>
      <c r="H59" s="282"/>
      <c r="I59" s="282"/>
      <c r="J59" s="282"/>
    </row>
    <row r="60" spans="1:10">
      <c r="A60" s="282"/>
      <c r="B60" s="282"/>
      <c r="C60" s="282"/>
      <c r="D60" s="282"/>
      <c r="E60" s="282"/>
      <c r="F60" s="282"/>
      <c r="G60" s="282"/>
      <c r="H60" s="282"/>
      <c r="I60" s="282"/>
      <c r="J60" s="282"/>
    </row>
    <row r="61" spans="1:10">
      <c r="A61" s="282"/>
      <c r="B61" s="282"/>
      <c r="C61" s="282"/>
      <c r="D61" s="282"/>
      <c r="E61" s="282"/>
      <c r="F61" s="282"/>
      <c r="G61" s="282"/>
      <c r="H61" s="282"/>
      <c r="I61" s="282"/>
      <c r="J61" s="282"/>
    </row>
    <row r="62" spans="1:10">
      <c r="A62" s="282"/>
      <c r="B62" s="282"/>
      <c r="C62" s="282"/>
      <c r="D62" s="282"/>
      <c r="E62" s="282"/>
      <c r="F62" s="282"/>
      <c r="G62" s="282"/>
      <c r="H62" s="282"/>
      <c r="I62" s="282"/>
      <c r="J62" s="282"/>
    </row>
    <row r="63" spans="1:10">
      <c r="A63" s="282"/>
      <c r="B63" s="282"/>
      <c r="C63" s="282"/>
      <c r="D63" s="282"/>
      <c r="E63" s="282"/>
      <c r="F63" s="282"/>
      <c r="G63" s="282"/>
      <c r="H63" s="282"/>
      <c r="I63" s="282"/>
      <c r="J63" s="282"/>
    </row>
    <row r="64" spans="1:10">
      <c r="A64" s="282"/>
      <c r="B64" s="282"/>
      <c r="C64" s="282"/>
      <c r="D64" s="282"/>
      <c r="E64" s="282"/>
      <c r="F64" s="282"/>
      <c r="G64" s="282"/>
      <c r="H64" s="282"/>
      <c r="I64" s="282"/>
      <c r="J64" s="282"/>
    </row>
    <row r="65" spans="1:10">
      <c r="A65" s="282"/>
      <c r="B65" s="282"/>
      <c r="C65" s="282"/>
      <c r="D65" s="282"/>
      <c r="E65" s="282"/>
      <c r="F65" s="282"/>
      <c r="G65" s="282"/>
      <c r="H65" s="282"/>
      <c r="I65" s="282"/>
      <c r="J65" s="282"/>
    </row>
    <row r="66" spans="1:10">
      <c r="A66" s="282"/>
      <c r="B66" s="282"/>
      <c r="C66" s="282"/>
      <c r="D66" s="282"/>
      <c r="E66" s="282"/>
      <c r="F66" s="282"/>
      <c r="G66" s="282"/>
      <c r="H66" s="282"/>
      <c r="I66" s="282"/>
      <c r="J66" s="282"/>
    </row>
    <row r="67" spans="1:10">
      <c r="A67" s="282"/>
      <c r="B67" s="282"/>
      <c r="C67" s="282"/>
      <c r="D67" s="282"/>
      <c r="E67" s="282"/>
      <c r="F67" s="282"/>
      <c r="G67" s="282"/>
      <c r="H67" s="282"/>
      <c r="I67" s="282"/>
      <c r="J67" s="282"/>
    </row>
    <row r="68" spans="1:10">
      <c r="A68" s="282"/>
      <c r="B68" s="282"/>
      <c r="C68" s="282"/>
      <c r="D68" s="282"/>
      <c r="E68" s="282"/>
      <c r="F68" s="282"/>
      <c r="G68" s="282"/>
      <c r="H68" s="282"/>
      <c r="I68" s="282"/>
      <c r="J68" s="282"/>
    </row>
    <row r="69" spans="1:10">
      <c r="A69" s="282"/>
      <c r="B69" s="282"/>
      <c r="C69" s="282"/>
      <c r="D69" s="282"/>
      <c r="E69" s="282"/>
      <c r="F69" s="282"/>
      <c r="G69" s="282"/>
      <c r="H69" s="282"/>
      <c r="I69" s="282"/>
      <c r="J69" s="282"/>
    </row>
    <row r="70" spans="1:10">
      <c r="A70" s="282"/>
      <c r="B70" s="282"/>
      <c r="C70" s="282"/>
      <c r="D70" s="282"/>
      <c r="E70" s="282"/>
      <c r="F70" s="282"/>
      <c r="G70" s="282"/>
      <c r="H70" s="282"/>
      <c r="I70" s="282"/>
      <c r="J70" s="282"/>
    </row>
    <row r="71" spans="1:10">
      <c r="A71" s="282"/>
      <c r="B71" s="282"/>
      <c r="C71" s="282"/>
      <c r="D71" s="282"/>
      <c r="E71" s="282"/>
      <c r="F71" s="282"/>
      <c r="G71" s="282"/>
      <c r="H71" s="282"/>
      <c r="I71" s="282"/>
      <c r="J71" s="282"/>
    </row>
    <row r="72" spans="1:10">
      <c r="A72" s="282"/>
      <c r="B72" s="282"/>
      <c r="C72" s="282"/>
      <c r="D72" s="282"/>
      <c r="E72" s="282"/>
      <c r="F72" s="282"/>
      <c r="G72" s="282"/>
      <c r="H72" s="282"/>
      <c r="I72" s="282"/>
      <c r="J72" s="282"/>
    </row>
    <row r="73" spans="1:10">
      <c r="A73" s="282"/>
      <c r="B73" s="282"/>
      <c r="C73" s="282"/>
      <c r="D73" s="282"/>
      <c r="E73" s="282"/>
      <c r="F73" s="282"/>
      <c r="G73" s="282"/>
      <c r="H73" s="282"/>
      <c r="I73" s="282"/>
      <c r="J73" s="282"/>
    </row>
    <row r="74" spans="1:10">
      <c r="A74" s="282"/>
      <c r="B74" s="282"/>
      <c r="C74" s="282"/>
      <c r="D74" s="282"/>
      <c r="E74" s="282"/>
      <c r="F74" s="282"/>
      <c r="G74" s="282"/>
      <c r="H74" s="282"/>
      <c r="I74" s="282"/>
      <c r="J74" s="282"/>
    </row>
    <row r="75" spans="1:10">
      <c r="A75" s="282"/>
      <c r="B75" s="282"/>
      <c r="C75" s="282"/>
      <c r="D75" s="282"/>
      <c r="E75" s="282"/>
      <c r="F75" s="282"/>
      <c r="G75" s="282"/>
      <c r="H75" s="282"/>
      <c r="I75" s="282"/>
      <c r="J75" s="282"/>
    </row>
    <row r="76" spans="1:10">
      <c r="A76" s="282"/>
      <c r="B76" s="282"/>
      <c r="C76" s="282"/>
      <c r="D76" s="282"/>
      <c r="E76" s="282"/>
      <c r="F76" s="282"/>
      <c r="G76" s="282"/>
      <c r="H76" s="282"/>
      <c r="I76" s="282"/>
      <c r="J76" s="282"/>
    </row>
    <row r="77" spans="1:10">
      <c r="A77" s="282"/>
      <c r="B77" s="282"/>
      <c r="C77" s="282"/>
      <c r="D77" s="282"/>
      <c r="E77" s="282"/>
      <c r="F77" s="282"/>
      <c r="G77" s="282"/>
      <c r="H77" s="282"/>
      <c r="I77" s="282"/>
      <c r="J77" s="282"/>
    </row>
    <row r="78" spans="1:10">
      <c r="A78" s="282"/>
      <c r="B78" s="282"/>
      <c r="C78" s="282"/>
      <c r="D78" s="282"/>
      <c r="E78" s="282"/>
      <c r="F78" s="282"/>
      <c r="G78" s="282"/>
      <c r="H78" s="282"/>
      <c r="I78" s="282"/>
      <c r="J78" s="282"/>
    </row>
    <row r="79" spans="1:10">
      <c r="A79" s="282"/>
      <c r="B79" s="282"/>
      <c r="C79" s="282"/>
      <c r="D79" s="282"/>
      <c r="E79" s="282"/>
      <c r="F79" s="282"/>
      <c r="G79" s="282"/>
      <c r="H79" s="282"/>
      <c r="I79" s="282"/>
      <c r="J79" s="282"/>
    </row>
    <row r="80" spans="1:10">
      <c r="A80" s="282"/>
      <c r="B80" s="282"/>
      <c r="C80" s="282"/>
      <c r="D80" s="282"/>
      <c r="E80" s="282"/>
      <c r="F80" s="282"/>
      <c r="G80" s="282"/>
      <c r="H80" s="282"/>
      <c r="I80" s="282"/>
      <c r="J80" s="282"/>
    </row>
    <row r="81" spans="1:10">
      <c r="A81" s="282"/>
      <c r="B81" s="282"/>
      <c r="C81" s="282"/>
      <c r="D81" s="282"/>
      <c r="E81" s="282"/>
      <c r="F81" s="282"/>
      <c r="G81" s="282"/>
      <c r="H81" s="282"/>
      <c r="I81" s="282"/>
      <c r="J81" s="282"/>
    </row>
    <row r="82" spans="1:10">
      <c r="A82" s="282"/>
      <c r="B82" s="282"/>
      <c r="C82" s="282"/>
      <c r="D82" s="282"/>
      <c r="E82" s="282"/>
      <c r="F82" s="282"/>
      <c r="G82" s="282"/>
      <c r="H82" s="282"/>
      <c r="I82" s="282"/>
      <c r="J82" s="282"/>
    </row>
    <row r="83" spans="1:10">
      <c r="A83" s="282"/>
      <c r="B83" s="282"/>
      <c r="C83" s="282"/>
      <c r="D83" s="282"/>
      <c r="E83" s="282"/>
      <c r="F83" s="282"/>
      <c r="G83" s="282"/>
      <c r="H83" s="282"/>
      <c r="I83" s="282"/>
      <c r="J83" s="282"/>
    </row>
    <row r="84" spans="1:10">
      <c r="A84" s="282"/>
      <c r="B84" s="282"/>
      <c r="C84" s="282"/>
      <c r="D84" s="282"/>
      <c r="E84" s="282"/>
      <c r="F84" s="282"/>
      <c r="G84" s="282"/>
      <c r="H84" s="282"/>
      <c r="I84" s="282"/>
      <c r="J84" s="282"/>
    </row>
    <row r="85" spans="1:10">
      <c r="A85" s="282"/>
      <c r="B85" s="282"/>
      <c r="C85" s="282"/>
      <c r="D85" s="282"/>
      <c r="E85" s="282"/>
      <c r="F85" s="282"/>
      <c r="G85" s="282"/>
      <c r="H85" s="282"/>
      <c r="I85" s="282"/>
      <c r="J85" s="282"/>
    </row>
    <row r="86" spans="1:10">
      <c r="A86" s="282"/>
      <c r="B86" s="282"/>
      <c r="C86" s="282"/>
      <c r="D86" s="282"/>
      <c r="E86" s="282"/>
      <c r="F86" s="282"/>
      <c r="G86" s="282"/>
      <c r="H86" s="282"/>
      <c r="I86" s="282"/>
      <c r="J86" s="282"/>
    </row>
    <row r="87" spans="1:10">
      <c r="A87" s="282"/>
      <c r="B87" s="282"/>
      <c r="C87" s="282"/>
      <c r="D87" s="282"/>
      <c r="E87" s="282"/>
      <c r="F87" s="282"/>
      <c r="G87" s="282"/>
      <c r="H87" s="282"/>
      <c r="I87" s="282"/>
      <c r="J87" s="282"/>
    </row>
    <row r="88" spans="1:10">
      <c r="A88" s="282"/>
      <c r="B88" s="282"/>
      <c r="C88" s="282"/>
      <c r="D88" s="282"/>
      <c r="E88" s="282"/>
      <c r="F88" s="282"/>
      <c r="G88" s="282"/>
      <c r="H88" s="282"/>
      <c r="I88" s="282"/>
      <c r="J88" s="282"/>
    </row>
    <row r="89" spans="1:10">
      <c r="A89" s="282"/>
      <c r="B89" s="282"/>
      <c r="C89" s="282"/>
      <c r="D89" s="282"/>
      <c r="E89" s="282"/>
      <c r="F89" s="282"/>
      <c r="G89" s="282"/>
      <c r="H89" s="282"/>
      <c r="I89" s="282"/>
      <c r="J89" s="282"/>
    </row>
    <row r="90" spans="1:10">
      <c r="A90" s="282"/>
      <c r="B90" s="282"/>
      <c r="C90" s="282"/>
      <c r="D90" s="282"/>
      <c r="E90" s="282"/>
      <c r="F90" s="282"/>
      <c r="G90" s="282"/>
      <c r="H90" s="282"/>
      <c r="I90" s="282"/>
      <c r="J90" s="282"/>
    </row>
    <row r="91" spans="1:10">
      <c r="A91" s="282"/>
      <c r="B91" s="282"/>
      <c r="C91" s="282"/>
      <c r="D91" s="282"/>
      <c r="E91" s="282"/>
      <c r="F91" s="282"/>
      <c r="G91" s="282"/>
      <c r="H91" s="282"/>
      <c r="I91" s="282"/>
      <c r="J91" s="282"/>
    </row>
    <row r="92" spans="1:10">
      <c r="A92" s="282"/>
      <c r="B92" s="282"/>
      <c r="C92" s="282"/>
      <c r="D92" s="282"/>
      <c r="E92" s="282"/>
      <c r="F92" s="282"/>
      <c r="G92" s="282"/>
      <c r="H92" s="282"/>
      <c r="I92" s="282"/>
      <c r="J92" s="282"/>
    </row>
    <row r="93" spans="1:10">
      <c r="A93" s="282"/>
      <c r="B93" s="282"/>
      <c r="C93" s="282"/>
      <c r="D93" s="282"/>
      <c r="E93" s="282"/>
      <c r="F93" s="282"/>
      <c r="G93" s="282"/>
      <c r="H93" s="282"/>
      <c r="I93" s="282"/>
      <c r="J93" s="282"/>
    </row>
    <row r="94" spans="1:10">
      <c r="A94" s="282"/>
      <c r="B94" s="282"/>
      <c r="C94" s="282"/>
      <c r="D94" s="282"/>
      <c r="E94" s="282"/>
      <c r="F94" s="282"/>
      <c r="G94" s="282"/>
      <c r="H94" s="282"/>
      <c r="I94" s="282"/>
      <c r="J94" s="282"/>
    </row>
    <row r="95" spans="1:10">
      <c r="A95" s="282"/>
      <c r="B95" s="282"/>
      <c r="C95" s="282"/>
      <c r="D95" s="282"/>
      <c r="E95" s="282"/>
      <c r="F95" s="282"/>
      <c r="G95" s="282"/>
      <c r="H95" s="282"/>
      <c r="I95" s="282"/>
      <c r="J95" s="282"/>
    </row>
    <row r="96" spans="1:10">
      <c r="A96" s="282"/>
      <c r="B96" s="282"/>
      <c r="C96" s="282"/>
      <c r="D96" s="282"/>
      <c r="E96" s="282"/>
      <c r="F96" s="282"/>
      <c r="G96" s="282"/>
      <c r="H96" s="282"/>
      <c r="I96" s="282"/>
      <c r="J96" s="282"/>
    </row>
    <row r="97" spans="1:10">
      <c r="A97" s="282"/>
      <c r="B97" s="282"/>
      <c r="C97" s="282"/>
      <c r="D97" s="282"/>
      <c r="E97" s="282"/>
      <c r="F97" s="282"/>
      <c r="G97" s="282"/>
      <c r="H97" s="282"/>
      <c r="I97" s="282"/>
      <c r="J97" s="282"/>
    </row>
    <row r="98" spans="1:10">
      <c r="A98" s="282"/>
      <c r="B98" s="282"/>
      <c r="C98" s="282"/>
      <c r="D98" s="282"/>
      <c r="E98" s="282"/>
      <c r="F98" s="282"/>
      <c r="G98" s="282"/>
      <c r="H98" s="282"/>
      <c r="I98" s="282"/>
      <c r="J98" s="282"/>
    </row>
    <row r="99" spans="1:10">
      <c r="A99" s="282"/>
      <c r="B99" s="282"/>
      <c r="C99" s="282"/>
      <c r="D99" s="282"/>
      <c r="E99" s="282"/>
      <c r="F99" s="282"/>
      <c r="G99" s="282"/>
      <c r="H99" s="282"/>
      <c r="I99" s="282"/>
      <c r="J99" s="282"/>
    </row>
    <row r="100" spans="1:10">
      <c r="A100" s="282"/>
      <c r="B100" s="282"/>
      <c r="C100" s="282"/>
      <c r="D100" s="282"/>
      <c r="E100" s="282"/>
      <c r="F100" s="282"/>
      <c r="G100" s="282"/>
      <c r="H100" s="282"/>
      <c r="I100" s="282"/>
      <c r="J100" s="282"/>
    </row>
    <row r="101" spans="1:10">
      <c r="A101" s="282"/>
      <c r="B101" s="282"/>
      <c r="C101" s="282"/>
      <c r="D101" s="282"/>
      <c r="E101" s="282"/>
      <c r="F101" s="282"/>
      <c r="G101" s="282"/>
      <c r="H101" s="282"/>
      <c r="I101" s="282"/>
      <c r="J101" s="282"/>
    </row>
    <row r="102" spans="1:10">
      <c r="A102" s="282"/>
      <c r="B102" s="282"/>
      <c r="C102" s="282"/>
      <c r="D102" s="282"/>
      <c r="E102" s="282"/>
      <c r="F102" s="282"/>
      <c r="G102" s="282"/>
      <c r="H102" s="282"/>
      <c r="I102" s="282"/>
      <c r="J102" s="282"/>
    </row>
    <row r="103" spans="1:10">
      <c r="A103" s="282"/>
      <c r="B103" s="282"/>
      <c r="C103" s="282"/>
      <c r="D103" s="282"/>
      <c r="E103" s="282"/>
      <c r="F103" s="282"/>
      <c r="G103" s="282"/>
      <c r="H103" s="282"/>
      <c r="I103" s="282"/>
      <c r="J103" s="282"/>
    </row>
    <row r="104" spans="1:10">
      <c r="A104" s="282"/>
      <c r="B104" s="282"/>
      <c r="C104" s="282"/>
      <c r="D104" s="282"/>
      <c r="E104" s="282"/>
      <c r="F104" s="282"/>
      <c r="G104" s="282"/>
      <c r="H104" s="282"/>
      <c r="I104" s="282"/>
      <c r="J104" s="282"/>
    </row>
    <row r="105" spans="1:10">
      <c r="A105" s="282"/>
      <c r="B105" s="282"/>
      <c r="C105" s="282"/>
      <c r="D105" s="282"/>
      <c r="E105" s="282"/>
      <c r="F105" s="282"/>
      <c r="G105" s="282"/>
      <c r="H105" s="282"/>
      <c r="I105" s="282"/>
      <c r="J105" s="282"/>
    </row>
    <row r="106" spans="1:10">
      <c r="A106" s="282"/>
      <c r="B106" s="282"/>
      <c r="C106" s="282"/>
      <c r="D106" s="282"/>
      <c r="E106" s="282"/>
      <c r="F106" s="282"/>
      <c r="G106" s="282"/>
      <c r="H106" s="282"/>
      <c r="I106" s="282"/>
      <c r="J106" s="282"/>
    </row>
    <row r="107" spans="1:10">
      <c r="A107" s="282"/>
      <c r="B107" s="282"/>
      <c r="C107" s="282"/>
      <c r="D107" s="282"/>
      <c r="E107" s="282"/>
      <c r="F107" s="282"/>
      <c r="G107" s="282"/>
      <c r="H107" s="282"/>
      <c r="I107" s="282"/>
      <c r="J107" s="282"/>
    </row>
    <row r="108" spans="1:10">
      <c r="A108" s="282"/>
      <c r="B108" s="282"/>
      <c r="C108" s="282"/>
      <c r="D108" s="282"/>
      <c r="E108" s="282"/>
      <c r="F108" s="282"/>
      <c r="G108" s="282"/>
      <c r="H108" s="282"/>
      <c r="I108" s="282"/>
      <c r="J108" s="282"/>
    </row>
    <row r="109" spans="1:10">
      <c r="A109" s="282"/>
      <c r="B109" s="282"/>
      <c r="C109" s="282"/>
      <c r="D109" s="282"/>
      <c r="E109" s="282"/>
      <c r="F109" s="282"/>
      <c r="G109" s="282"/>
      <c r="H109" s="282"/>
      <c r="I109" s="282"/>
      <c r="J109" s="282"/>
    </row>
    <row r="110" spans="1:10">
      <c r="A110" s="282"/>
      <c r="B110" s="282"/>
      <c r="C110" s="282"/>
      <c r="D110" s="282"/>
      <c r="E110" s="282"/>
      <c r="F110" s="282"/>
      <c r="G110" s="282"/>
      <c r="H110" s="282"/>
      <c r="I110" s="282"/>
      <c r="J110" s="282"/>
    </row>
    <row r="111" spans="1:10">
      <c r="A111" s="282"/>
      <c r="B111" s="282"/>
      <c r="C111" s="282"/>
      <c r="D111" s="282"/>
      <c r="E111" s="282"/>
      <c r="F111" s="282"/>
      <c r="G111" s="282"/>
      <c r="H111" s="282"/>
      <c r="I111" s="282"/>
      <c r="J111" s="282"/>
    </row>
    <row r="112" spans="1:10">
      <c r="A112" s="282"/>
      <c r="B112" s="282"/>
      <c r="C112" s="282"/>
      <c r="D112" s="282"/>
      <c r="E112" s="282"/>
      <c r="F112" s="282"/>
      <c r="G112" s="282"/>
      <c r="H112" s="282"/>
      <c r="I112" s="282"/>
      <c r="J112" s="282"/>
    </row>
    <row r="113" spans="1:10">
      <c r="A113" s="282"/>
      <c r="B113" s="282"/>
      <c r="C113" s="282"/>
      <c r="D113" s="282"/>
      <c r="E113" s="282"/>
      <c r="F113" s="282"/>
      <c r="G113" s="282"/>
      <c r="H113" s="282"/>
      <c r="I113" s="282"/>
      <c r="J113" s="282"/>
    </row>
    <row r="114" spans="1:10">
      <c r="A114" s="282"/>
      <c r="B114" s="282"/>
      <c r="C114" s="282"/>
      <c r="D114" s="282"/>
      <c r="E114" s="282"/>
      <c r="F114" s="282"/>
      <c r="G114" s="282"/>
      <c r="H114" s="282"/>
      <c r="I114" s="282"/>
      <c r="J114" s="282"/>
    </row>
    <row r="115" spans="1:10">
      <c r="A115" s="282"/>
      <c r="B115" s="282"/>
      <c r="C115" s="282"/>
      <c r="D115" s="282"/>
      <c r="E115" s="282"/>
      <c r="F115" s="282"/>
      <c r="G115" s="282"/>
      <c r="H115" s="282"/>
      <c r="I115" s="282"/>
      <c r="J115" s="282"/>
    </row>
    <row r="116" spans="1:10">
      <c r="A116" s="282"/>
      <c r="B116" s="282"/>
      <c r="C116" s="282"/>
      <c r="D116" s="282"/>
      <c r="E116" s="282"/>
      <c r="F116" s="282"/>
      <c r="G116" s="282"/>
      <c r="H116" s="282"/>
      <c r="I116" s="282"/>
      <c r="J116" s="282"/>
    </row>
    <row r="117" spans="1:10">
      <c r="A117" s="282"/>
      <c r="B117" s="282"/>
      <c r="C117" s="282"/>
      <c r="D117" s="282"/>
      <c r="E117" s="282"/>
      <c r="F117" s="282"/>
      <c r="G117" s="282"/>
      <c r="H117" s="282"/>
      <c r="I117" s="282"/>
      <c r="J117" s="282"/>
    </row>
    <row r="118" spans="1:10">
      <c r="A118" s="282"/>
      <c r="B118" s="282"/>
      <c r="C118" s="282"/>
      <c r="D118" s="282"/>
      <c r="E118" s="282"/>
      <c r="F118" s="282"/>
      <c r="G118" s="282"/>
      <c r="H118" s="282"/>
      <c r="I118" s="282"/>
      <c r="J118" s="282"/>
    </row>
    <row r="119" spans="1:10">
      <c r="A119" s="282"/>
      <c r="B119" s="282"/>
      <c r="C119" s="282"/>
      <c r="D119" s="282"/>
      <c r="E119" s="282"/>
      <c r="F119" s="282"/>
      <c r="G119" s="282"/>
      <c r="H119" s="282"/>
      <c r="I119" s="282"/>
      <c r="J119" s="282"/>
    </row>
    <row r="120" spans="1:10">
      <c r="A120" s="282"/>
      <c r="B120" s="282"/>
      <c r="C120" s="282"/>
      <c r="D120" s="282"/>
      <c r="E120" s="282"/>
      <c r="F120" s="282"/>
      <c r="G120" s="282"/>
      <c r="H120" s="282"/>
      <c r="I120" s="282"/>
      <c r="J120" s="282"/>
    </row>
    <row r="121" spans="1:10">
      <c r="A121" s="282"/>
      <c r="B121" s="282"/>
      <c r="C121" s="282"/>
      <c r="D121" s="282"/>
      <c r="E121" s="282"/>
      <c r="F121" s="282"/>
      <c r="G121" s="282"/>
      <c r="H121" s="282"/>
      <c r="I121" s="282"/>
      <c r="J121" s="282"/>
    </row>
    <row r="122" spans="1:10">
      <c r="A122" s="282"/>
      <c r="B122" s="282"/>
      <c r="C122" s="282"/>
      <c r="D122" s="282"/>
      <c r="E122" s="282"/>
      <c r="F122" s="282"/>
      <c r="G122" s="282"/>
      <c r="H122" s="282"/>
      <c r="I122" s="282"/>
      <c r="J122" s="282"/>
    </row>
    <row r="123" spans="1:10">
      <c r="A123" s="282"/>
      <c r="B123" s="282"/>
      <c r="C123" s="282"/>
      <c r="D123" s="282"/>
      <c r="E123" s="282"/>
      <c r="F123" s="282"/>
      <c r="G123" s="282"/>
      <c r="H123" s="282"/>
      <c r="I123" s="282"/>
      <c r="J123" s="282"/>
    </row>
    <row r="124" spans="1:10">
      <c r="A124" s="282"/>
      <c r="B124" s="282"/>
      <c r="C124" s="282"/>
      <c r="D124" s="282"/>
      <c r="E124" s="282"/>
      <c r="F124" s="282"/>
      <c r="G124" s="282"/>
      <c r="H124" s="282"/>
      <c r="I124" s="282"/>
      <c r="J124" s="282"/>
    </row>
    <row r="125" spans="1:10">
      <c r="A125" s="282"/>
      <c r="B125" s="282"/>
      <c r="C125" s="282"/>
      <c r="D125" s="282"/>
      <c r="E125" s="282"/>
      <c r="F125" s="282"/>
      <c r="G125" s="282"/>
      <c r="H125" s="282"/>
      <c r="I125" s="282"/>
      <c r="J125" s="282"/>
    </row>
    <row r="126" spans="1:10">
      <c r="A126" s="282"/>
      <c r="B126" s="282"/>
      <c r="C126" s="282"/>
      <c r="D126" s="282"/>
      <c r="E126" s="282"/>
      <c r="F126" s="282"/>
      <c r="G126" s="282"/>
      <c r="H126" s="282"/>
      <c r="I126" s="282"/>
      <c r="J126" s="282"/>
    </row>
    <row r="127" spans="1:10">
      <c r="A127" s="282"/>
      <c r="B127" s="282"/>
      <c r="C127" s="282"/>
      <c r="D127" s="282"/>
      <c r="E127" s="282"/>
      <c r="F127" s="282"/>
      <c r="G127" s="282"/>
      <c r="H127" s="282"/>
      <c r="I127" s="282"/>
      <c r="J127" s="282"/>
    </row>
    <row r="128" spans="1:10">
      <c r="A128" s="282"/>
      <c r="B128" s="282"/>
      <c r="C128" s="282"/>
      <c r="D128" s="282"/>
      <c r="E128" s="282"/>
      <c r="F128" s="282"/>
      <c r="G128" s="282"/>
      <c r="H128" s="282"/>
      <c r="I128" s="282"/>
      <c r="J128" s="282"/>
    </row>
    <row r="129" spans="1:10">
      <c r="A129" s="282"/>
      <c r="B129" s="282"/>
      <c r="C129" s="282"/>
      <c r="D129" s="282"/>
      <c r="E129" s="282"/>
      <c r="F129" s="282"/>
      <c r="G129" s="282"/>
      <c r="H129" s="282"/>
      <c r="I129" s="282"/>
      <c r="J129" s="282"/>
    </row>
    <row r="130" spans="1:10">
      <c r="A130" s="282"/>
      <c r="B130" s="282"/>
      <c r="C130" s="282"/>
      <c r="D130" s="282"/>
      <c r="E130" s="282"/>
      <c r="F130" s="282"/>
      <c r="G130" s="282"/>
      <c r="H130" s="282"/>
      <c r="I130" s="282"/>
      <c r="J130" s="282"/>
    </row>
    <row r="131" spans="1:10">
      <c r="A131" s="282"/>
      <c r="B131" s="282"/>
      <c r="C131" s="282"/>
      <c r="D131" s="282"/>
      <c r="E131" s="282"/>
      <c r="F131" s="282"/>
      <c r="G131" s="282"/>
      <c r="H131" s="282"/>
      <c r="I131" s="282"/>
      <c r="J131" s="282"/>
    </row>
    <row r="132" spans="1:10">
      <c r="A132" s="282"/>
      <c r="B132" s="282"/>
      <c r="C132" s="282"/>
      <c r="D132" s="282"/>
      <c r="E132" s="282"/>
      <c r="F132" s="282"/>
      <c r="G132" s="282"/>
      <c r="H132" s="282"/>
      <c r="I132" s="282"/>
      <c r="J132" s="282"/>
    </row>
    <row r="133" spans="1:10">
      <c r="A133" s="282"/>
      <c r="B133" s="282"/>
      <c r="C133" s="282"/>
      <c r="D133" s="282"/>
      <c r="E133" s="282"/>
      <c r="F133" s="282"/>
      <c r="G133" s="282"/>
      <c r="H133" s="282"/>
      <c r="I133" s="282"/>
      <c r="J133" s="282"/>
    </row>
    <row r="134" spans="1:10">
      <c r="A134" s="282"/>
      <c r="B134" s="282"/>
      <c r="C134" s="282"/>
      <c r="D134" s="282"/>
      <c r="E134" s="282"/>
      <c r="F134" s="282"/>
      <c r="G134" s="282"/>
      <c r="H134" s="282"/>
      <c r="I134" s="282"/>
      <c r="J134" s="282"/>
    </row>
    <row r="135" spans="1:10">
      <c r="A135" s="282"/>
      <c r="B135" s="282"/>
      <c r="C135" s="282"/>
      <c r="D135" s="282"/>
      <c r="E135" s="282"/>
      <c r="F135" s="282"/>
      <c r="G135" s="282"/>
      <c r="H135" s="282"/>
      <c r="I135" s="282"/>
      <c r="J135" s="282"/>
    </row>
    <row r="136" spans="1:10">
      <c r="A136" s="282"/>
      <c r="B136" s="282"/>
      <c r="C136" s="282"/>
      <c r="D136" s="282"/>
      <c r="E136" s="282"/>
      <c r="F136" s="282"/>
      <c r="G136" s="282"/>
      <c r="H136" s="282"/>
      <c r="I136" s="282"/>
      <c r="J136" s="282"/>
    </row>
    <row r="137" spans="1:10">
      <c r="A137" s="282"/>
      <c r="B137" s="282"/>
      <c r="C137" s="282"/>
      <c r="D137" s="282"/>
      <c r="E137" s="282"/>
      <c r="F137" s="282"/>
      <c r="G137" s="282"/>
      <c r="H137" s="282"/>
      <c r="I137" s="282"/>
      <c r="J137" s="282"/>
    </row>
    <row r="138" spans="1:10">
      <c r="A138" s="282"/>
      <c r="B138" s="282"/>
      <c r="C138" s="282"/>
      <c r="D138" s="282"/>
      <c r="E138" s="282"/>
      <c r="F138" s="282"/>
      <c r="G138" s="282"/>
      <c r="H138" s="282"/>
      <c r="I138" s="282"/>
      <c r="J138" s="282"/>
    </row>
    <row r="139" spans="1:10">
      <c r="A139" s="282"/>
      <c r="B139" s="282"/>
      <c r="C139" s="282"/>
      <c r="D139" s="282"/>
      <c r="E139" s="282"/>
      <c r="F139" s="282"/>
      <c r="G139" s="282"/>
      <c r="H139" s="282"/>
      <c r="I139" s="282"/>
      <c r="J139" s="282"/>
    </row>
    <row r="140" spans="1:10">
      <c r="A140" s="282"/>
      <c r="B140" s="282"/>
      <c r="C140" s="282"/>
      <c r="D140" s="282"/>
      <c r="E140" s="282"/>
      <c r="F140" s="282"/>
      <c r="G140" s="282"/>
      <c r="H140" s="282"/>
      <c r="I140" s="282"/>
      <c r="J140" s="282"/>
    </row>
    <row r="141" spans="1:10">
      <c r="A141" s="282"/>
      <c r="B141" s="282"/>
      <c r="C141" s="282"/>
      <c r="D141" s="282"/>
      <c r="E141" s="282"/>
      <c r="F141" s="282"/>
      <c r="G141" s="282"/>
      <c r="H141" s="282"/>
      <c r="I141" s="282"/>
      <c r="J141" s="282"/>
    </row>
    <row r="142" spans="1:10">
      <c r="A142" s="282"/>
      <c r="B142" s="282"/>
      <c r="C142" s="282"/>
      <c r="D142" s="282"/>
      <c r="E142" s="282"/>
      <c r="F142" s="282"/>
      <c r="G142" s="282"/>
      <c r="H142" s="282"/>
      <c r="I142" s="282"/>
      <c r="J142" s="282"/>
    </row>
    <row r="143" spans="1:10">
      <c r="A143" s="282"/>
      <c r="B143" s="282"/>
      <c r="C143" s="282"/>
      <c r="D143" s="282"/>
      <c r="E143" s="282"/>
      <c r="F143" s="282"/>
      <c r="G143" s="282"/>
      <c r="H143" s="282"/>
      <c r="I143" s="282"/>
      <c r="J143" s="282"/>
    </row>
    <row r="144" spans="1:10">
      <c r="A144" s="282"/>
      <c r="B144" s="282"/>
      <c r="C144" s="282"/>
      <c r="D144" s="282"/>
      <c r="E144" s="282"/>
      <c r="F144" s="282"/>
      <c r="G144" s="282"/>
      <c r="H144" s="282"/>
      <c r="I144" s="282"/>
      <c r="J144" s="282"/>
    </row>
    <row r="145" spans="1:10">
      <c r="A145" s="282"/>
      <c r="B145" s="282"/>
      <c r="C145" s="282"/>
      <c r="D145" s="282"/>
      <c r="E145" s="282"/>
      <c r="F145" s="282"/>
      <c r="G145" s="282"/>
      <c r="H145" s="282"/>
      <c r="I145" s="282"/>
      <c r="J145" s="282"/>
    </row>
    <row r="146" spans="1:10">
      <c r="A146" s="282"/>
      <c r="B146" s="282"/>
      <c r="C146" s="282"/>
      <c r="D146" s="282"/>
      <c r="E146" s="282"/>
      <c r="F146" s="282"/>
      <c r="G146" s="282"/>
      <c r="H146" s="282"/>
      <c r="I146" s="282"/>
      <c r="J146" s="282"/>
    </row>
    <row r="147" spans="1:10">
      <c r="A147" s="282"/>
      <c r="B147" s="282"/>
      <c r="C147" s="282"/>
      <c r="D147" s="282"/>
      <c r="E147" s="282"/>
      <c r="F147" s="282"/>
      <c r="G147" s="282"/>
      <c r="H147" s="282"/>
      <c r="I147" s="282"/>
      <c r="J147" s="282"/>
    </row>
    <row r="148" spans="1:10">
      <c r="A148" s="282"/>
      <c r="B148" s="282"/>
      <c r="C148" s="282"/>
      <c r="D148" s="282"/>
      <c r="E148" s="282"/>
      <c r="F148" s="282"/>
      <c r="G148" s="282"/>
      <c r="H148" s="282"/>
      <c r="I148" s="282"/>
      <c r="J148" s="282"/>
    </row>
    <row r="149" spans="1:10">
      <c r="A149" s="282"/>
      <c r="B149" s="282"/>
      <c r="C149" s="282"/>
      <c r="D149" s="282"/>
      <c r="E149" s="282"/>
      <c r="F149" s="282"/>
      <c r="G149" s="282"/>
      <c r="H149" s="282"/>
      <c r="I149" s="282"/>
      <c r="J149" s="282"/>
    </row>
    <row r="150" spans="1:10">
      <c r="A150" s="282"/>
      <c r="B150" s="282"/>
      <c r="C150" s="282"/>
      <c r="D150" s="282"/>
      <c r="E150" s="282"/>
      <c r="F150" s="282"/>
      <c r="G150" s="282"/>
      <c r="H150" s="282"/>
      <c r="I150" s="282"/>
      <c r="J150" s="282"/>
    </row>
    <row r="151" spans="1:10">
      <c r="A151" s="282"/>
      <c r="B151" s="282"/>
      <c r="C151" s="282"/>
      <c r="D151" s="282"/>
      <c r="E151" s="282"/>
      <c r="F151" s="282"/>
      <c r="G151" s="282"/>
      <c r="H151" s="282"/>
      <c r="I151" s="282"/>
      <c r="J151" s="282"/>
    </row>
    <row r="152" spans="1:10">
      <c r="A152" s="282"/>
      <c r="B152" s="282"/>
      <c r="C152" s="282"/>
      <c r="D152" s="282"/>
      <c r="E152" s="282"/>
      <c r="F152" s="282"/>
      <c r="G152" s="282"/>
      <c r="H152" s="282"/>
      <c r="I152" s="282"/>
      <c r="J152" s="282"/>
    </row>
    <row r="153" spans="1:10">
      <c r="A153" s="282"/>
      <c r="B153" s="282"/>
      <c r="C153" s="282"/>
      <c r="D153" s="282"/>
      <c r="E153" s="282"/>
      <c r="F153" s="282"/>
      <c r="G153" s="282"/>
      <c r="H153" s="282"/>
      <c r="I153" s="282"/>
      <c r="J153" s="282"/>
    </row>
    <row r="154" spans="1:10">
      <c r="A154" s="282"/>
      <c r="B154" s="282"/>
      <c r="C154" s="282"/>
      <c r="D154" s="282"/>
      <c r="E154" s="282"/>
      <c r="F154" s="282"/>
      <c r="G154" s="282"/>
      <c r="H154" s="282"/>
      <c r="I154" s="282"/>
      <c r="J154" s="282"/>
    </row>
    <row r="155" spans="1:10">
      <c r="A155" s="282"/>
      <c r="B155" s="282"/>
      <c r="C155" s="282"/>
      <c r="D155" s="282"/>
      <c r="E155" s="282"/>
      <c r="F155" s="282"/>
      <c r="G155" s="282"/>
      <c r="H155" s="282"/>
      <c r="I155" s="282"/>
      <c r="J155" s="282"/>
    </row>
    <row r="156" spans="1:10">
      <c r="A156" s="282"/>
      <c r="B156" s="282"/>
      <c r="C156" s="282"/>
      <c r="D156" s="282"/>
      <c r="E156" s="282"/>
      <c r="F156" s="282"/>
      <c r="G156" s="282"/>
      <c r="H156" s="282"/>
      <c r="I156" s="282"/>
      <c r="J156" s="282"/>
    </row>
    <row r="157" spans="1:10">
      <c r="A157" s="282"/>
      <c r="B157" s="282"/>
      <c r="C157" s="282"/>
      <c r="D157" s="282"/>
      <c r="E157" s="282"/>
      <c r="F157" s="282"/>
      <c r="G157" s="282"/>
      <c r="H157" s="282"/>
      <c r="I157" s="282"/>
      <c r="J157" s="282"/>
    </row>
    <row r="158" spans="1:10">
      <c r="A158" s="282"/>
      <c r="B158" s="282"/>
      <c r="C158" s="282"/>
      <c r="D158" s="282"/>
      <c r="E158" s="282"/>
      <c r="F158" s="282"/>
      <c r="G158" s="282"/>
      <c r="H158" s="282"/>
      <c r="I158" s="282"/>
      <c r="J158" s="282"/>
    </row>
    <row r="159" spans="1:10">
      <c r="A159" s="282"/>
      <c r="B159" s="282"/>
      <c r="C159" s="282"/>
      <c r="D159" s="282"/>
      <c r="E159" s="282"/>
      <c r="F159" s="282"/>
      <c r="G159" s="282"/>
      <c r="H159" s="282"/>
      <c r="I159" s="282"/>
      <c r="J159" s="282"/>
    </row>
    <row r="160" spans="1:10">
      <c r="A160" s="282"/>
      <c r="B160" s="282"/>
      <c r="C160" s="282"/>
      <c r="D160" s="282"/>
      <c r="E160" s="282"/>
      <c r="F160" s="282"/>
      <c r="G160" s="282"/>
      <c r="H160" s="282"/>
      <c r="I160" s="282"/>
      <c r="J160" s="282"/>
    </row>
    <row r="161" spans="1:10">
      <c r="A161" s="282"/>
      <c r="B161" s="282"/>
      <c r="C161" s="282"/>
      <c r="D161" s="282"/>
      <c r="E161" s="282"/>
      <c r="F161" s="282"/>
      <c r="G161" s="282"/>
      <c r="H161" s="282"/>
      <c r="I161" s="282"/>
      <c r="J161" s="282"/>
    </row>
    <row r="162" spans="1:10">
      <c r="A162" s="282"/>
      <c r="B162" s="282"/>
      <c r="C162" s="282"/>
      <c r="D162" s="282"/>
      <c r="E162" s="282"/>
      <c r="F162" s="282"/>
      <c r="G162" s="282"/>
      <c r="H162" s="282"/>
      <c r="I162" s="282"/>
      <c r="J162" s="282"/>
    </row>
    <row r="163" spans="1:10">
      <c r="A163" s="282"/>
      <c r="B163" s="282"/>
      <c r="C163" s="282"/>
      <c r="D163" s="282"/>
      <c r="E163" s="282"/>
      <c r="F163" s="282"/>
      <c r="G163" s="282"/>
      <c r="H163" s="282"/>
      <c r="I163" s="282"/>
      <c r="J163" s="282"/>
    </row>
    <row r="164" spans="1:10">
      <c r="A164" s="282"/>
      <c r="B164" s="282"/>
      <c r="C164" s="282"/>
      <c r="D164" s="282"/>
      <c r="E164" s="282"/>
      <c r="F164" s="282"/>
      <c r="G164" s="282"/>
      <c r="H164" s="282"/>
      <c r="I164" s="282"/>
      <c r="J164" s="282"/>
    </row>
    <row r="165" spans="1:10">
      <c r="A165" s="282"/>
      <c r="B165" s="282"/>
      <c r="C165" s="282"/>
      <c r="D165" s="282"/>
      <c r="E165" s="282"/>
      <c r="F165" s="282"/>
      <c r="G165" s="282"/>
      <c r="H165" s="282"/>
      <c r="I165" s="282"/>
      <c r="J165" s="282"/>
    </row>
    <row r="166" spans="1:10">
      <c r="A166" s="282"/>
      <c r="B166" s="282"/>
      <c r="C166" s="282"/>
      <c r="D166" s="282"/>
      <c r="E166" s="282"/>
      <c r="F166" s="282"/>
      <c r="G166" s="282"/>
      <c r="H166" s="282"/>
      <c r="I166" s="282"/>
      <c r="J166" s="282"/>
    </row>
    <row r="167" spans="1:10">
      <c r="A167" s="282"/>
      <c r="B167" s="282"/>
      <c r="C167" s="282"/>
      <c r="D167" s="282"/>
      <c r="E167" s="282"/>
      <c r="F167" s="282"/>
      <c r="G167" s="282"/>
      <c r="H167" s="282"/>
      <c r="I167" s="282"/>
      <c r="J167" s="282"/>
    </row>
    <row r="168" spans="1:10">
      <c r="A168" s="282"/>
      <c r="B168" s="282"/>
      <c r="C168" s="282"/>
      <c r="D168" s="282"/>
      <c r="E168" s="282"/>
      <c r="F168" s="282"/>
      <c r="G168" s="282"/>
      <c r="H168" s="282"/>
      <c r="I168" s="282"/>
      <c r="J168" s="282"/>
    </row>
    <row r="169" spans="1:10">
      <c r="A169" s="282"/>
      <c r="B169" s="282"/>
      <c r="C169" s="282"/>
      <c r="D169" s="282"/>
      <c r="E169" s="282"/>
      <c r="F169" s="282"/>
      <c r="G169" s="282"/>
      <c r="H169" s="282"/>
      <c r="I169" s="282"/>
      <c r="J169" s="282"/>
    </row>
    <row r="170" spans="1:10">
      <c r="A170" s="282"/>
      <c r="B170" s="282"/>
      <c r="C170" s="282"/>
      <c r="D170" s="282"/>
      <c r="E170" s="282"/>
      <c r="F170" s="282"/>
      <c r="G170" s="282"/>
      <c r="H170" s="282"/>
      <c r="I170" s="282"/>
      <c r="J170" s="282"/>
    </row>
    <row r="171" spans="1:10">
      <c r="A171" s="282"/>
      <c r="B171" s="282"/>
      <c r="C171" s="282"/>
      <c r="D171" s="282"/>
      <c r="E171" s="282"/>
      <c r="F171" s="282"/>
      <c r="G171" s="282"/>
      <c r="H171" s="282"/>
      <c r="I171" s="282"/>
      <c r="J171" s="282"/>
    </row>
    <row r="172" spans="1:10">
      <c r="A172" s="282"/>
      <c r="B172" s="282"/>
      <c r="C172" s="282"/>
      <c r="D172" s="282"/>
      <c r="E172" s="282"/>
      <c r="F172" s="282"/>
      <c r="G172" s="282"/>
      <c r="H172" s="282"/>
      <c r="I172" s="282"/>
      <c r="J172" s="282"/>
    </row>
    <row r="173" spans="1:10">
      <c r="A173" s="282"/>
      <c r="B173" s="282"/>
      <c r="C173" s="282"/>
      <c r="D173" s="282"/>
      <c r="E173" s="282"/>
      <c r="F173" s="282"/>
      <c r="G173" s="282"/>
      <c r="H173" s="282"/>
      <c r="I173" s="282"/>
      <c r="J173" s="282"/>
    </row>
    <row r="174" spans="1:10">
      <c r="A174" s="282"/>
      <c r="B174" s="282"/>
      <c r="C174" s="282"/>
      <c r="D174" s="282"/>
      <c r="E174" s="282"/>
      <c r="F174" s="282"/>
      <c r="G174" s="282"/>
      <c r="H174" s="282"/>
      <c r="I174" s="282"/>
      <c r="J174" s="282"/>
    </row>
    <row r="175" spans="1:10">
      <c r="A175" s="282"/>
      <c r="B175" s="282"/>
      <c r="C175" s="282"/>
      <c r="D175" s="282"/>
      <c r="E175" s="282"/>
      <c r="F175" s="282"/>
      <c r="G175" s="282"/>
      <c r="H175" s="282"/>
      <c r="I175" s="282"/>
      <c r="J175" s="282"/>
    </row>
    <row r="176" spans="1:10">
      <c r="A176" s="282"/>
      <c r="B176" s="282"/>
      <c r="C176" s="282"/>
      <c r="D176" s="282"/>
      <c r="E176" s="282"/>
      <c r="F176" s="282"/>
      <c r="G176" s="282"/>
      <c r="H176" s="282"/>
      <c r="I176" s="282"/>
      <c r="J176" s="282"/>
    </row>
    <row r="177" spans="1:10">
      <c r="A177" s="282"/>
      <c r="B177" s="282"/>
      <c r="C177" s="282"/>
      <c r="D177" s="282"/>
      <c r="E177" s="282"/>
      <c r="F177" s="282"/>
      <c r="G177" s="282"/>
      <c r="H177" s="282"/>
      <c r="I177" s="282"/>
      <c r="J177" s="282"/>
    </row>
    <row r="178" spans="1:10">
      <c r="A178" s="282"/>
      <c r="B178" s="282"/>
      <c r="C178" s="282"/>
      <c r="D178" s="282"/>
      <c r="E178" s="282"/>
      <c r="F178" s="282"/>
      <c r="G178" s="282"/>
      <c r="H178" s="282"/>
      <c r="I178" s="282"/>
      <c r="J178" s="282"/>
    </row>
    <row r="179" spans="1:10">
      <c r="A179" s="282"/>
      <c r="B179" s="282"/>
      <c r="C179" s="282"/>
      <c r="D179" s="282"/>
      <c r="E179" s="282"/>
      <c r="F179" s="282"/>
      <c r="G179" s="282"/>
      <c r="H179" s="282"/>
      <c r="I179" s="282"/>
      <c r="J179" s="282"/>
    </row>
    <row r="180" spans="1:10">
      <c r="A180" s="282"/>
      <c r="B180" s="282"/>
      <c r="C180" s="282"/>
      <c r="D180" s="282"/>
      <c r="E180" s="282"/>
      <c r="F180" s="282"/>
      <c r="G180" s="282"/>
      <c r="H180" s="282"/>
      <c r="I180" s="282"/>
      <c r="J180" s="282"/>
    </row>
    <row r="181" spans="1:10">
      <c r="A181" s="282"/>
      <c r="B181" s="282"/>
      <c r="C181" s="282"/>
      <c r="D181" s="282"/>
      <c r="E181" s="282"/>
      <c r="F181" s="282"/>
      <c r="G181" s="282"/>
      <c r="H181" s="282"/>
      <c r="I181" s="282"/>
      <c r="J181" s="282"/>
    </row>
    <row r="182" spans="1:10">
      <c r="A182" s="282"/>
      <c r="B182" s="282"/>
      <c r="C182" s="282"/>
      <c r="D182" s="282"/>
      <c r="E182" s="282"/>
      <c r="F182" s="282"/>
      <c r="G182" s="282"/>
      <c r="H182" s="282"/>
      <c r="I182" s="282"/>
      <c r="J182" s="282"/>
    </row>
    <row r="183" spans="1:10">
      <c r="A183" s="282"/>
      <c r="B183" s="282"/>
      <c r="C183" s="282"/>
      <c r="D183" s="282"/>
      <c r="E183" s="282"/>
      <c r="F183" s="282"/>
      <c r="G183" s="282"/>
      <c r="H183" s="282"/>
      <c r="I183" s="282"/>
      <c r="J183" s="282"/>
    </row>
    <row r="184" spans="1:10">
      <c r="A184" s="282"/>
      <c r="B184" s="282"/>
      <c r="C184" s="282"/>
      <c r="D184" s="282"/>
      <c r="E184" s="282"/>
      <c r="F184" s="282"/>
      <c r="G184" s="282"/>
      <c r="H184" s="282"/>
      <c r="I184" s="282"/>
      <c r="J184" s="282"/>
    </row>
    <row r="185" spans="1:10">
      <c r="A185" s="282"/>
      <c r="B185" s="282"/>
      <c r="C185" s="282"/>
      <c r="D185" s="282"/>
      <c r="E185" s="282"/>
      <c r="F185" s="282"/>
      <c r="G185" s="282"/>
      <c r="H185" s="282"/>
      <c r="I185" s="282"/>
      <c r="J185" s="282"/>
    </row>
    <row r="186" spans="1:10">
      <c r="A186" s="282"/>
      <c r="B186" s="282"/>
      <c r="C186" s="282"/>
      <c r="D186" s="282"/>
      <c r="E186" s="282"/>
      <c r="F186" s="282"/>
      <c r="G186" s="282"/>
      <c r="H186" s="282"/>
      <c r="I186" s="282"/>
      <c r="J186" s="282"/>
    </row>
    <row r="187" spans="1:10">
      <c r="A187" s="282"/>
      <c r="B187" s="282"/>
      <c r="C187" s="282"/>
      <c r="D187" s="282"/>
      <c r="E187" s="282"/>
      <c r="F187" s="282"/>
      <c r="G187" s="282"/>
      <c r="H187" s="282"/>
      <c r="I187" s="282"/>
      <c r="J187" s="282"/>
    </row>
    <row r="188" spans="1:10">
      <c r="A188" s="282"/>
      <c r="B188" s="282"/>
      <c r="C188" s="282"/>
      <c r="D188" s="282"/>
      <c r="E188" s="282"/>
      <c r="F188" s="282"/>
      <c r="G188" s="282"/>
      <c r="H188" s="282"/>
      <c r="I188" s="282"/>
      <c r="J188" s="282"/>
    </row>
    <row r="189" spans="1:10">
      <c r="A189" s="282"/>
      <c r="B189" s="282"/>
      <c r="C189" s="282"/>
      <c r="D189" s="282"/>
      <c r="E189" s="282"/>
      <c r="F189" s="282"/>
      <c r="G189" s="282"/>
      <c r="H189" s="282"/>
      <c r="I189" s="282"/>
      <c r="J189" s="282"/>
    </row>
    <row r="190" spans="1:10">
      <c r="A190" s="282"/>
      <c r="B190" s="282"/>
      <c r="C190" s="282"/>
      <c r="D190" s="282"/>
      <c r="E190" s="282"/>
      <c r="F190" s="282"/>
      <c r="G190" s="282"/>
      <c r="H190" s="282"/>
      <c r="I190" s="282"/>
      <c r="J190" s="282"/>
    </row>
    <row r="191" spans="1:10">
      <c r="A191" s="282"/>
      <c r="B191" s="282"/>
      <c r="C191" s="282"/>
      <c r="D191" s="282"/>
      <c r="E191" s="282"/>
      <c r="F191" s="282"/>
      <c r="G191" s="282"/>
      <c r="H191" s="282"/>
      <c r="I191" s="282"/>
      <c r="J191" s="282"/>
    </row>
    <row r="192" spans="1:10">
      <c r="A192" s="282"/>
      <c r="B192" s="282"/>
      <c r="C192" s="282"/>
      <c r="D192" s="282"/>
      <c r="E192" s="282"/>
      <c r="F192" s="282"/>
      <c r="G192" s="282"/>
      <c r="H192" s="282"/>
      <c r="I192" s="282"/>
      <c r="J192" s="282"/>
    </row>
    <row r="193" spans="1:10">
      <c r="A193" s="282"/>
      <c r="B193" s="282"/>
      <c r="C193" s="282"/>
      <c r="D193" s="282"/>
      <c r="E193" s="282"/>
      <c r="F193" s="282"/>
      <c r="G193" s="282"/>
      <c r="H193" s="282"/>
      <c r="I193" s="282"/>
      <c r="J193" s="282"/>
    </row>
    <row r="194" spans="1:10">
      <c r="A194" s="282"/>
      <c r="B194" s="282"/>
      <c r="C194" s="282"/>
      <c r="D194" s="282"/>
      <c r="E194" s="282"/>
      <c r="F194" s="282"/>
      <c r="G194" s="282"/>
      <c r="H194" s="282"/>
      <c r="I194" s="282"/>
      <c r="J194" s="282"/>
    </row>
    <row r="195" spans="1:10">
      <c r="A195" s="282"/>
      <c r="B195" s="282"/>
      <c r="C195" s="282"/>
      <c r="D195" s="282"/>
      <c r="E195" s="282"/>
      <c r="F195" s="282"/>
      <c r="G195" s="282"/>
      <c r="H195" s="282"/>
      <c r="I195" s="282"/>
      <c r="J195" s="282"/>
    </row>
    <row r="196" spans="1:10">
      <c r="A196" s="282"/>
      <c r="B196" s="282"/>
      <c r="C196" s="282"/>
      <c r="D196" s="282"/>
      <c r="E196" s="282"/>
      <c r="F196" s="282"/>
      <c r="G196" s="282"/>
      <c r="H196" s="282"/>
      <c r="I196" s="282"/>
      <c r="J196" s="282"/>
    </row>
    <row r="197" spans="1:10">
      <c r="A197" s="282"/>
      <c r="B197" s="282"/>
      <c r="C197" s="282"/>
      <c r="D197" s="282"/>
      <c r="E197" s="282"/>
      <c r="F197" s="282"/>
      <c r="G197" s="282"/>
      <c r="H197" s="282"/>
      <c r="I197" s="282"/>
      <c r="J197" s="282"/>
    </row>
    <row r="198" spans="1:10">
      <c r="A198" s="282"/>
      <c r="B198" s="282"/>
      <c r="C198" s="282"/>
      <c r="D198" s="282"/>
      <c r="E198" s="282"/>
      <c r="F198" s="282"/>
      <c r="G198" s="282"/>
      <c r="H198" s="282"/>
      <c r="I198" s="282"/>
      <c r="J198" s="282"/>
    </row>
    <row r="199" spans="1:10">
      <c r="A199" s="282"/>
      <c r="B199" s="282"/>
      <c r="C199" s="282"/>
      <c r="D199" s="282"/>
      <c r="E199" s="282"/>
      <c r="F199" s="282"/>
      <c r="G199" s="282"/>
      <c r="H199" s="282"/>
      <c r="I199" s="282"/>
      <c r="J199" s="282"/>
    </row>
    <row r="200" spans="1:10">
      <c r="A200" s="282"/>
      <c r="B200" s="282"/>
      <c r="C200" s="282"/>
      <c r="D200" s="282"/>
      <c r="E200" s="282"/>
      <c r="F200" s="282"/>
      <c r="G200" s="282"/>
      <c r="H200" s="282"/>
      <c r="I200" s="282"/>
      <c r="J200" s="282"/>
    </row>
    <row r="201" spans="1:10">
      <c r="A201" s="282"/>
      <c r="B201" s="282"/>
      <c r="C201" s="282"/>
      <c r="D201" s="282"/>
      <c r="E201" s="282"/>
      <c r="F201" s="282"/>
      <c r="G201" s="282"/>
      <c r="H201" s="282"/>
      <c r="I201" s="282"/>
      <c r="J201" s="282"/>
    </row>
    <row r="202" spans="1:10">
      <c r="A202" s="282"/>
      <c r="B202" s="282"/>
      <c r="C202" s="282"/>
      <c r="D202" s="282"/>
      <c r="E202" s="282"/>
      <c r="F202" s="282"/>
      <c r="G202" s="282"/>
      <c r="H202" s="282"/>
      <c r="I202" s="282"/>
      <c r="J202" s="282"/>
    </row>
    <row r="203" spans="1:10">
      <c r="A203" s="282"/>
      <c r="B203" s="282"/>
      <c r="C203" s="282"/>
      <c r="D203" s="282"/>
      <c r="E203" s="282"/>
      <c r="F203" s="282"/>
      <c r="G203" s="282"/>
      <c r="H203" s="282"/>
      <c r="I203" s="282"/>
      <c r="J203" s="282"/>
    </row>
    <row r="204" spans="1:10">
      <c r="A204" s="282"/>
      <c r="B204" s="282"/>
      <c r="C204" s="282"/>
      <c r="D204" s="282"/>
      <c r="E204" s="282"/>
      <c r="F204" s="282"/>
      <c r="G204" s="282"/>
      <c r="H204" s="282"/>
      <c r="I204" s="282"/>
      <c r="J204" s="282"/>
    </row>
    <row r="205" spans="1:10">
      <c r="A205" s="282"/>
      <c r="B205" s="282"/>
      <c r="C205" s="282"/>
      <c r="D205" s="282"/>
      <c r="E205" s="282"/>
      <c r="F205" s="282"/>
      <c r="G205" s="282"/>
      <c r="H205" s="282"/>
      <c r="I205" s="282"/>
      <c r="J205" s="282"/>
    </row>
    <row r="206" spans="1:10">
      <c r="A206" s="282"/>
      <c r="B206" s="282"/>
      <c r="C206" s="282"/>
      <c r="D206" s="282"/>
      <c r="E206" s="282"/>
      <c r="F206" s="282"/>
      <c r="G206" s="282"/>
      <c r="H206" s="282"/>
      <c r="I206" s="282"/>
      <c r="J206" s="282"/>
    </row>
    <row r="207" spans="1:10">
      <c r="A207" s="282"/>
      <c r="B207" s="282"/>
      <c r="C207" s="282"/>
      <c r="D207" s="282"/>
      <c r="E207" s="282"/>
      <c r="F207" s="282"/>
      <c r="G207" s="282"/>
      <c r="H207" s="282"/>
      <c r="I207" s="282"/>
      <c r="J207" s="282"/>
    </row>
    <row r="208" spans="1:10">
      <c r="A208" s="282"/>
      <c r="B208" s="282"/>
      <c r="C208" s="282"/>
      <c r="D208" s="282"/>
      <c r="E208" s="282"/>
      <c r="F208" s="282"/>
      <c r="G208" s="282"/>
      <c r="H208" s="282"/>
      <c r="I208" s="282"/>
      <c r="J208" s="282"/>
    </row>
    <row r="209" spans="1:10">
      <c r="A209" s="282"/>
      <c r="B209" s="282"/>
      <c r="C209" s="282"/>
      <c r="D209" s="282"/>
      <c r="E209" s="282"/>
      <c r="F209" s="282"/>
      <c r="G209" s="282"/>
      <c r="H209" s="282"/>
      <c r="I209" s="282"/>
      <c r="J209" s="282"/>
    </row>
    <row r="210" spans="1:10">
      <c r="A210" s="282"/>
      <c r="B210" s="282"/>
      <c r="C210" s="282"/>
      <c r="D210" s="282"/>
      <c r="E210" s="282"/>
      <c r="F210" s="282"/>
      <c r="G210" s="282"/>
      <c r="H210" s="282"/>
      <c r="I210" s="282"/>
      <c r="J210" s="282"/>
    </row>
    <row r="211" spans="1:10">
      <c r="A211" s="282"/>
      <c r="B211" s="282"/>
      <c r="C211" s="282"/>
      <c r="D211" s="282"/>
      <c r="E211" s="282"/>
      <c r="F211" s="282"/>
      <c r="G211" s="282"/>
      <c r="H211" s="282"/>
      <c r="I211" s="282"/>
      <c r="J211" s="282"/>
    </row>
    <row r="212" spans="1:10">
      <c r="A212" s="282"/>
      <c r="B212" s="282"/>
      <c r="C212" s="282"/>
      <c r="D212" s="282"/>
      <c r="E212" s="282"/>
      <c r="F212" s="282"/>
      <c r="G212" s="282"/>
      <c r="H212" s="282"/>
      <c r="I212" s="282"/>
      <c r="J212" s="282"/>
    </row>
    <row r="213" spans="1:10">
      <c r="A213" s="282"/>
      <c r="B213" s="282"/>
      <c r="C213" s="282"/>
      <c r="D213" s="282"/>
      <c r="E213" s="282"/>
      <c r="F213" s="282"/>
      <c r="G213" s="282"/>
      <c r="H213" s="282"/>
      <c r="I213" s="282"/>
      <c r="J213" s="282"/>
    </row>
    <row r="214" spans="1:10">
      <c r="A214" s="282"/>
      <c r="B214" s="282"/>
      <c r="C214" s="282"/>
      <c r="D214" s="282"/>
      <c r="E214" s="282"/>
      <c r="F214" s="282"/>
      <c r="G214" s="282"/>
      <c r="H214" s="282"/>
      <c r="I214" s="282"/>
      <c r="J214" s="282"/>
    </row>
    <row r="215" spans="1:10">
      <c r="A215" s="282"/>
      <c r="B215" s="282"/>
      <c r="C215" s="282"/>
      <c r="D215" s="282"/>
      <c r="E215" s="282"/>
      <c r="F215" s="282"/>
      <c r="G215" s="282"/>
      <c r="H215" s="282"/>
      <c r="I215" s="282"/>
      <c r="J215" s="282"/>
    </row>
    <row r="216" spans="1:10">
      <c r="A216" s="282"/>
      <c r="B216" s="282"/>
      <c r="C216" s="282"/>
      <c r="D216" s="282"/>
      <c r="E216" s="282"/>
      <c r="F216" s="282"/>
      <c r="G216" s="282"/>
      <c r="H216" s="282"/>
      <c r="I216" s="282"/>
      <c r="J216" s="282"/>
    </row>
    <row r="217" spans="1:10">
      <c r="A217" s="282"/>
      <c r="B217" s="282"/>
      <c r="C217" s="282"/>
      <c r="D217" s="282"/>
      <c r="E217" s="282"/>
      <c r="F217" s="282"/>
      <c r="G217" s="282"/>
      <c r="H217" s="282"/>
      <c r="I217" s="282"/>
      <c r="J217" s="282"/>
    </row>
    <row r="218" spans="1:10">
      <c r="A218" s="282"/>
      <c r="B218" s="282"/>
      <c r="C218" s="282"/>
      <c r="D218" s="282"/>
      <c r="E218" s="282"/>
      <c r="F218" s="282"/>
      <c r="G218" s="282"/>
      <c r="H218" s="282"/>
      <c r="I218" s="282"/>
      <c r="J218" s="282"/>
    </row>
    <row r="219" spans="1:10">
      <c r="A219" s="282"/>
      <c r="B219" s="282"/>
      <c r="C219" s="282"/>
      <c r="D219" s="282"/>
      <c r="E219" s="282"/>
      <c r="F219" s="282"/>
      <c r="G219" s="282"/>
      <c r="H219" s="282"/>
      <c r="I219" s="282"/>
      <c r="J219" s="282"/>
    </row>
    <row r="220" spans="1:10">
      <c r="A220" s="282"/>
      <c r="B220" s="282"/>
      <c r="C220" s="282"/>
      <c r="D220" s="282"/>
      <c r="E220" s="282"/>
      <c r="F220" s="282"/>
      <c r="G220" s="282"/>
      <c r="H220" s="282"/>
      <c r="I220" s="282"/>
      <c r="J220" s="282"/>
    </row>
    <row r="221" spans="1:10">
      <c r="A221" s="282"/>
      <c r="B221" s="282"/>
      <c r="C221" s="282"/>
      <c r="D221" s="282"/>
      <c r="E221" s="282"/>
      <c r="F221" s="282"/>
      <c r="G221" s="282"/>
      <c r="H221" s="282"/>
      <c r="I221" s="282"/>
      <c r="J221" s="282"/>
    </row>
    <row r="222" spans="1:10">
      <c r="A222" s="282"/>
      <c r="B222" s="282"/>
      <c r="C222" s="282"/>
      <c r="D222" s="282"/>
      <c r="E222" s="282"/>
      <c r="F222" s="282"/>
      <c r="G222" s="282"/>
      <c r="H222" s="282"/>
      <c r="I222" s="282"/>
      <c r="J222" s="282"/>
    </row>
    <row r="223" spans="1:10">
      <c r="A223" s="282"/>
      <c r="B223" s="282"/>
      <c r="C223" s="282"/>
      <c r="D223" s="282"/>
      <c r="E223" s="282"/>
      <c r="F223" s="282"/>
      <c r="G223" s="282"/>
      <c r="H223" s="282"/>
      <c r="I223" s="282"/>
      <c r="J223" s="282"/>
    </row>
    <row r="224" spans="1:10">
      <c r="A224" s="282"/>
      <c r="B224" s="282"/>
      <c r="C224" s="282"/>
      <c r="D224" s="282"/>
      <c r="E224" s="282"/>
      <c r="F224" s="282"/>
      <c r="G224" s="282"/>
      <c r="H224" s="282"/>
      <c r="I224" s="282"/>
      <c r="J224" s="282"/>
    </row>
    <row r="225" spans="1:10">
      <c r="A225" s="282"/>
      <c r="B225" s="282"/>
      <c r="C225" s="282"/>
      <c r="D225" s="282"/>
      <c r="E225" s="282"/>
      <c r="F225" s="282"/>
      <c r="G225" s="282"/>
      <c r="H225" s="282"/>
      <c r="I225" s="282"/>
      <c r="J225" s="282"/>
    </row>
    <row r="226" spans="1:10">
      <c r="A226" s="282"/>
      <c r="B226" s="282"/>
      <c r="C226" s="282"/>
      <c r="D226" s="282"/>
      <c r="E226" s="282"/>
      <c r="F226" s="282"/>
      <c r="G226" s="282"/>
      <c r="H226" s="282"/>
      <c r="I226" s="282"/>
      <c r="J226" s="282"/>
    </row>
    <row r="227" spans="1:10">
      <c r="A227" s="282"/>
      <c r="B227" s="282"/>
      <c r="C227" s="282"/>
      <c r="D227" s="282"/>
      <c r="E227" s="282"/>
      <c r="F227" s="282"/>
      <c r="G227" s="282"/>
      <c r="H227" s="282"/>
      <c r="I227" s="282"/>
      <c r="J227" s="282"/>
    </row>
    <row r="228" spans="1:10">
      <c r="A228" s="282"/>
      <c r="B228" s="282"/>
      <c r="C228" s="282"/>
      <c r="D228" s="282"/>
      <c r="E228" s="282"/>
      <c r="F228" s="282"/>
      <c r="G228" s="282"/>
      <c r="H228" s="282"/>
      <c r="I228" s="282"/>
      <c r="J228" s="282"/>
    </row>
    <row r="229" spans="1:10">
      <c r="A229" s="282"/>
      <c r="B229" s="282"/>
      <c r="C229" s="282"/>
      <c r="D229" s="282"/>
      <c r="E229" s="282"/>
      <c r="F229" s="282"/>
      <c r="G229" s="282"/>
      <c r="H229" s="282"/>
      <c r="I229" s="282"/>
      <c r="J229" s="282"/>
    </row>
    <row r="230" spans="1:10">
      <c r="A230" s="282"/>
      <c r="B230" s="282"/>
      <c r="C230" s="282"/>
      <c r="D230" s="282"/>
      <c r="E230" s="282"/>
      <c r="F230" s="282"/>
      <c r="G230" s="282"/>
      <c r="H230" s="282"/>
      <c r="I230" s="282"/>
      <c r="J230" s="282"/>
    </row>
    <row r="231" spans="1:10">
      <c r="A231" s="282"/>
      <c r="B231" s="282"/>
      <c r="C231" s="282"/>
      <c r="D231" s="282"/>
      <c r="E231" s="282"/>
      <c r="F231" s="282"/>
      <c r="G231" s="282"/>
      <c r="H231" s="282"/>
      <c r="I231" s="282"/>
      <c r="J231" s="282"/>
    </row>
    <row r="232" spans="1:10">
      <c r="A232" s="282"/>
      <c r="B232" s="282"/>
      <c r="C232" s="282"/>
      <c r="D232" s="282"/>
      <c r="E232" s="282"/>
      <c r="F232" s="282"/>
      <c r="G232" s="282"/>
      <c r="H232" s="282"/>
      <c r="I232" s="282"/>
      <c r="J232" s="282"/>
    </row>
    <row r="233" spans="1:10">
      <c r="A233" s="282"/>
      <c r="B233" s="282"/>
      <c r="C233" s="282"/>
      <c r="D233" s="282"/>
      <c r="E233" s="282"/>
      <c r="F233" s="282"/>
      <c r="G233" s="282"/>
      <c r="H233" s="282"/>
      <c r="I233" s="282"/>
      <c r="J233" s="282"/>
    </row>
    <row r="234" spans="1:10">
      <c r="A234" s="282"/>
      <c r="B234" s="282"/>
      <c r="C234" s="282"/>
      <c r="D234" s="282"/>
      <c r="E234" s="282"/>
      <c r="F234" s="282"/>
      <c r="G234" s="282"/>
      <c r="H234" s="282"/>
      <c r="I234" s="282"/>
      <c r="J234" s="282"/>
    </row>
    <row r="235" spans="1:10">
      <c r="A235" s="282"/>
      <c r="B235" s="282"/>
      <c r="C235" s="282"/>
      <c r="D235" s="282"/>
      <c r="E235" s="282"/>
      <c r="F235" s="282"/>
      <c r="G235" s="282"/>
      <c r="H235" s="282"/>
      <c r="I235" s="282"/>
      <c r="J235" s="282"/>
    </row>
    <row r="236" spans="1:10">
      <c r="A236" s="282"/>
      <c r="B236" s="282"/>
      <c r="C236" s="282"/>
      <c r="D236" s="282"/>
      <c r="E236" s="282"/>
      <c r="F236" s="282"/>
      <c r="G236" s="282"/>
      <c r="H236" s="282"/>
      <c r="I236" s="282"/>
      <c r="J236" s="282"/>
    </row>
    <row r="237" spans="1:10">
      <c r="A237" s="282"/>
      <c r="B237" s="282"/>
      <c r="C237" s="282"/>
      <c r="D237" s="282"/>
      <c r="E237" s="282"/>
      <c r="F237" s="282"/>
      <c r="G237" s="282"/>
      <c r="H237" s="282"/>
      <c r="I237" s="282"/>
      <c r="J237" s="282"/>
    </row>
    <row r="238" spans="1:10">
      <c r="A238" s="282"/>
      <c r="B238" s="282"/>
      <c r="C238" s="282"/>
      <c r="D238" s="282"/>
      <c r="E238" s="282"/>
      <c r="F238" s="282"/>
      <c r="G238" s="282"/>
      <c r="H238" s="282"/>
      <c r="I238" s="282"/>
      <c r="J238" s="282"/>
    </row>
    <row r="239" spans="1:10">
      <c r="A239" s="282"/>
      <c r="B239" s="282"/>
      <c r="C239" s="282"/>
      <c r="D239" s="282"/>
      <c r="E239" s="282"/>
      <c r="F239" s="282"/>
      <c r="G239" s="282"/>
      <c r="H239" s="282"/>
      <c r="I239" s="282"/>
      <c r="J239" s="282"/>
    </row>
    <row r="240" spans="1:10">
      <c r="A240" s="282"/>
      <c r="B240" s="282"/>
      <c r="C240" s="282"/>
      <c r="D240" s="282"/>
      <c r="E240" s="282"/>
      <c r="F240" s="282"/>
      <c r="G240" s="282"/>
      <c r="H240" s="282"/>
      <c r="I240" s="282"/>
      <c r="J240" s="282"/>
    </row>
    <row r="241" spans="1:10">
      <c r="A241" s="282"/>
      <c r="B241" s="282"/>
      <c r="C241" s="282"/>
      <c r="D241" s="282"/>
      <c r="E241" s="282"/>
      <c r="F241" s="282"/>
      <c r="G241" s="282"/>
      <c r="H241" s="282"/>
      <c r="I241" s="282"/>
      <c r="J241" s="282"/>
    </row>
    <row r="242" spans="1:10">
      <c r="A242" s="282"/>
      <c r="B242" s="282"/>
      <c r="C242" s="282"/>
      <c r="D242" s="282"/>
      <c r="E242" s="282"/>
      <c r="F242" s="282"/>
      <c r="G242" s="282"/>
      <c r="H242" s="282"/>
      <c r="I242" s="282"/>
      <c r="J242" s="282"/>
    </row>
    <row r="243" spans="1:10">
      <c r="A243" s="282"/>
      <c r="B243" s="282"/>
      <c r="C243" s="282"/>
      <c r="D243" s="282"/>
      <c r="E243" s="282"/>
      <c r="F243" s="282"/>
      <c r="G243" s="282"/>
      <c r="H243" s="282"/>
      <c r="I243" s="282"/>
      <c r="J243" s="282"/>
    </row>
    <row r="244" spans="1:10">
      <c r="A244" s="282"/>
      <c r="B244" s="282"/>
      <c r="C244" s="282"/>
      <c r="D244" s="282"/>
      <c r="E244" s="282"/>
      <c r="F244" s="282"/>
      <c r="G244" s="282"/>
      <c r="H244" s="282"/>
      <c r="I244" s="282"/>
      <c r="J244" s="282"/>
    </row>
    <row r="245" spans="1:10">
      <c r="A245" s="282"/>
      <c r="B245" s="282"/>
      <c r="C245" s="282"/>
      <c r="D245" s="282"/>
      <c r="E245" s="282"/>
      <c r="F245" s="282"/>
      <c r="G245" s="282"/>
      <c r="H245" s="282"/>
      <c r="I245" s="282"/>
      <c r="J245" s="282"/>
    </row>
    <row r="246" spans="1:10">
      <c r="A246" s="282"/>
      <c r="B246" s="282"/>
      <c r="C246" s="282"/>
      <c r="D246" s="282"/>
      <c r="E246" s="282"/>
      <c r="F246" s="282"/>
      <c r="G246" s="282"/>
      <c r="H246" s="282"/>
      <c r="I246" s="282"/>
      <c r="J246" s="282"/>
    </row>
    <row r="247" spans="1:10">
      <c r="A247" s="282"/>
      <c r="B247" s="282"/>
      <c r="C247" s="282"/>
      <c r="D247" s="282"/>
      <c r="E247" s="282"/>
      <c r="F247" s="282"/>
      <c r="G247" s="282"/>
      <c r="H247" s="282"/>
      <c r="I247" s="282"/>
      <c r="J247" s="282"/>
    </row>
    <row r="248" spans="1:10">
      <c r="A248" s="282"/>
      <c r="B248" s="282"/>
      <c r="C248" s="282"/>
      <c r="D248" s="282"/>
      <c r="E248" s="282"/>
      <c r="F248" s="282"/>
      <c r="G248" s="282"/>
      <c r="H248" s="282"/>
      <c r="I248" s="282"/>
      <c r="J248" s="282"/>
    </row>
    <row r="249" spans="1:10">
      <c r="A249" s="282"/>
      <c r="B249" s="282"/>
      <c r="C249" s="282"/>
      <c r="D249" s="282"/>
      <c r="E249" s="282"/>
      <c r="F249" s="282"/>
      <c r="G249" s="282"/>
      <c r="H249" s="282"/>
      <c r="I249" s="282"/>
      <c r="J249" s="282"/>
    </row>
    <row r="250" spans="1:10">
      <c r="A250" s="282"/>
      <c r="B250" s="282"/>
      <c r="C250" s="282"/>
      <c r="D250" s="282"/>
      <c r="E250" s="282"/>
      <c r="F250" s="282"/>
      <c r="G250" s="282"/>
      <c r="H250" s="282"/>
      <c r="I250" s="282"/>
      <c r="J250" s="282"/>
    </row>
    <row r="251" spans="1:10">
      <c r="A251" s="282"/>
      <c r="B251" s="282"/>
      <c r="C251" s="282"/>
      <c r="D251" s="282"/>
      <c r="E251" s="282"/>
      <c r="F251" s="282"/>
      <c r="G251" s="282"/>
      <c r="H251" s="282"/>
      <c r="I251" s="282"/>
      <c r="J251" s="282"/>
    </row>
    <row r="252" spans="1:10">
      <c r="A252" s="282"/>
      <c r="B252" s="282"/>
      <c r="C252" s="282"/>
      <c r="D252" s="282"/>
      <c r="E252" s="282"/>
      <c r="F252" s="282"/>
      <c r="G252" s="282"/>
      <c r="H252" s="282"/>
      <c r="I252" s="282"/>
      <c r="J252" s="282"/>
    </row>
    <row r="253" spans="1:10">
      <c r="A253" s="282"/>
      <c r="B253" s="282"/>
      <c r="C253" s="282"/>
      <c r="D253" s="282"/>
      <c r="E253" s="282"/>
      <c r="F253" s="282"/>
      <c r="G253" s="282"/>
      <c r="H253" s="282"/>
      <c r="I253" s="282"/>
      <c r="J253" s="282"/>
    </row>
    <row r="254" spans="1:10">
      <c r="A254" s="282"/>
      <c r="B254" s="282"/>
      <c r="C254" s="282"/>
      <c r="D254" s="282"/>
      <c r="E254" s="282"/>
      <c r="F254" s="282"/>
      <c r="G254" s="282"/>
      <c r="H254" s="282"/>
      <c r="I254" s="282"/>
      <c r="J254" s="282"/>
    </row>
    <row r="255" spans="1:10">
      <c r="A255" s="282"/>
      <c r="B255" s="282"/>
      <c r="C255" s="282"/>
      <c r="D255" s="282"/>
      <c r="E255" s="282"/>
      <c r="F255" s="282"/>
      <c r="G255" s="282"/>
      <c r="H255" s="282"/>
      <c r="I255" s="282"/>
      <c r="J255" s="282"/>
    </row>
    <row r="256" spans="1:10">
      <c r="A256" s="282"/>
      <c r="B256" s="282"/>
      <c r="C256" s="282"/>
      <c r="D256" s="282"/>
      <c r="E256" s="282"/>
      <c r="F256" s="282"/>
      <c r="G256" s="282"/>
      <c r="H256" s="282"/>
      <c r="I256" s="282"/>
      <c r="J256" s="282"/>
    </row>
    <row r="257" spans="1:10">
      <c r="A257" s="282"/>
      <c r="B257" s="282"/>
      <c r="C257" s="282"/>
      <c r="D257" s="282"/>
      <c r="E257" s="282"/>
      <c r="F257" s="282"/>
      <c r="G257" s="282"/>
      <c r="H257" s="282"/>
      <c r="I257" s="282"/>
      <c r="J257" s="282"/>
    </row>
    <row r="258" spans="1:10">
      <c r="A258" s="282"/>
      <c r="B258" s="282"/>
      <c r="C258" s="282"/>
      <c r="D258" s="282"/>
      <c r="E258" s="282"/>
      <c r="F258" s="282"/>
      <c r="G258" s="282"/>
      <c r="H258" s="282"/>
      <c r="I258" s="282"/>
      <c r="J258" s="282"/>
    </row>
    <row r="259" spans="1:10">
      <c r="A259" s="282"/>
      <c r="B259" s="282"/>
      <c r="C259" s="282"/>
      <c r="D259" s="282"/>
      <c r="E259" s="282"/>
      <c r="F259" s="282"/>
      <c r="G259" s="282"/>
      <c r="H259" s="282"/>
      <c r="I259" s="282"/>
      <c r="J259" s="282"/>
    </row>
    <row r="260" spans="1:10">
      <c r="A260" s="282"/>
      <c r="B260" s="282"/>
      <c r="C260" s="282"/>
      <c r="D260" s="282"/>
      <c r="E260" s="282"/>
      <c r="F260" s="282"/>
      <c r="G260" s="282"/>
      <c r="H260" s="282"/>
      <c r="I260" s="282"/>
      <c r="J260" s="282"/>
    </row>
    <row r="261" spans="1:10">
      <c r="A261" s="282"/>
      <c r="B261" s="282"/>
      <c r="C261" s="282"/>
      <c r="D261" s="282"/>
      <c r="E261" s="282"/>
      <c r="F261" s="282"/>
      <c r="G261" s="282"/>
      <c r="H261" s="282"/>
      <c r="I261" s="282"/>
      <c r="J261" s="282"/>
    </row>
    <row r="262" spans="1:10">
      <c r="A262" s="282"/>
      <c r="B262" s="282"/>
      <c r="C262" s="282"/>
      <c r="D262" s="282"/>
      <c r="E262" s="282"/>
      <c r="F262" s="282"/>
      <c r="G262" s="282"/>
      <c r="H262" s="282"/>
      <c r="I262" s="282"/>
      <c r="J262" s="282"/>
    </row>
    <row r="263" spans="1:10">
      <c r="A263" s="282"/>
      <c r="B263" s="282"/>
      <c r="C263" s="282"/>
      <c r="D263" s="282"/>
      <c r="E263" s="282"/>
      <c r="F263" s="282"/>
      <c r="G263" s="282"/>
      <c r="H263" s="282"/>
      <c r="I263" s="282"/>
      <c r="J263" s="282"/>
    </row>
    <row r="264" spans="1:10">
      <c r="A264" s="282"/>
      <c r="B264" s="282"/>
      <c r="C264" s="282"/>
      <c r="D264" s="282"/>
      <c r="E264" s="282"/>
      <c r="F264" s="282"/>
      <c r="G264" s="282"/>
      <c r="H264" s="282"/>
      <c r="I264" s="282"/>
      <c r="J264" s="282"/>
    </row>
    <row r="265" spans="1:10">
      <c r="A265" s="282"/>
      <c r="B265" s="282"/>
      <c r="C265" s="282"/>
      <c r="D265" s="282"/>
      <c r="E265" s="282"/>
      <c r="F265" s="282"/>
      <c r="G265" s="282"/>
      <c r="H265" s="282"/>
      <c r="I265" s="282"/>
      <c r="J265" s="282"/>
    </row>
    <row r="266" spans="1:10">
      <c r="A266" s="282"/>
      <c r="B266" s="282"/>
      <c r="C266" s="282"/>
      <c r="D266" s="282"/>
      <c r="E266" s="282"/>
      <c r="F266" s="282"/>
      <c r="G266" s="282"/>
      <c r="H266" s="282"/>
      <c r="I266" s="282"/>
      <c r="J266" s="282"/>
    </row>
    <row r="267" spans="1:10">
      <c r="A267" s="282"/>
      <c r="B267" s="282"/>
      <c r="C267" s="282"/>
      <c r="D267" s="282"/>
      <c r="E267" s="282"/>
      <c r="F267" s="282"/>
      <c r="G267" s="282"/>
      <c r="H267" s="282"/>
      <c r="I267" s="282"/>
      <c r="J267" s="282"/>
    </row>
    <row r="268" spans="1:10">
      <c r="A268" s="282"/>
      <c r="B268" s="282"/>
      <c r="C268" s="282"/>
      <c r="D268" s="282"/>
      <c r="E268" s="282"/>
      <c r="F268" s="282"/>
      <c r="G268" s="282"/>
      <c r="H268" s="282"/>
      <c r="I268" s="282"/>
      <c r="J268" s="282"/>
    </row>
    <row r="269" spans="1:10">
      <c r="A269" s="282"/>
      <c r="B269" s="282"/>
      <c r="C269" s="282"/>
      <c r="D269" s="282"/>
      <c r="E269" s="282"/>
      <c r="F269" s="282"/>
      <c r="G269" s="282"/>
      <c r="H269" s="282"/>
      <c r="I269" s="282"/>
      <c r="J269" s="282"/>
    </row>
    <row r="270" spans="1:10">
      <c r="A270" s="282"/>
      <c r="B270" s="282"/>
      <c r="C270" s="282"/>
      <c r="D270" s="282"/>
      <c r="E270" s="282"/>
      <c r="F270" s="282"/>
      <c r="G270" s="282"/>
      <c r="H270" s="282"/>
      <c r="I270" s="282"/>
      <c r="J270" s="282"/>
    </row>
    <row r="271" spans="1:10">
      <c r="A271" s="282"/>
      <c r="B271" s="282"/>
      <c r="C271" s="282"/>
      <c r="D271" s="282"/>
      <c r="E271" s="282"/>
      <c r="F271" s="282"/>
      <c r="G271" s="282"/>
      <c r="H271" s="282"/>
      <c r="I271" s="282"/>
      <c r="J271" s="282"/>
    </row>
    <row r="272" spans="1:10">
      <c r="A272" s="282"/>
      <c r="B272" s="282"/>
      <c r="C272" s="282"/>
      <c r="D272" s="282"/>
      <c r="E272" s="282"/>
      <c r="F272" s="282"/>
      <c r="G272" s="282"/>
      <c r="H272" s="282"/>
      <c r="I272" s="282"/>
      <c r="J272" s="282"/>
    </row>
    <row r="273" spans="1:10">
      <c r="A273" s="282"/>
      <c r="B273" s="282"/>
      <c r="C273" s="282"/>
      <c r="D273" s="282"/>
      <c r="E273" s="282"/>
      <c r="F273" s="282"/>
      <c r="G273" s="282"/>
      <c r="H273" s="282"/>
      <c r="I273" s="282"/>
      <c r="J273" s="282"/>
    </row>
    <row r="274" spans="1:10">
      <c r="A274" s="282"/>
      <c r="B274" s="282"/>
      <c r="C274" s="282"/>
      <c r="D274" s="282"/>
      <c r="E274" s="282"/>
      <c r="F274" s="282"/>
      <c r="G274" s="282"/>
      <c r="H274" s="282"/>
      <c r="I274" s="282"/>
      <c r="J274" s="282"/>
    </row>
    <row r="275" spans="1:10">
      <c r="A275" s="282"/>
      <c r="B275" s="282"/>
      <c r="C275" s="282"/>
      <c r="D275" s="282"/>
      <c r="E275" s="282"/>
      <c r="F275" s="282"/>
      <c r="G275" s="282"/>
      <c r="H275" s="282"/>
      <c r="I275" s="282"/>
      <c r="J275" s="282"/>
    </row>
    <row r="276" spans="1:10">
      <c r="A276" s="282"/>
      <c r="B276" s="282"/>
      <c r="C276" s="282"/>
      <c r="D276" s="282"/>
      <c r="E276" s="282"/>
      <c r="F276" s="282"/>
      <c r="G276" s="282"/>
      <c r="H276" s="282"/>
      <c r="I276" s="282"/>
      <c r="J276" s="282"/>
    </row>
    <row r="277" spans="1:10">
      <c r="A277" s="282"/>
      <c r="B277" s="282"/>
      <c r="C277" s="282"/>
      <c r="D277" s="282"/>
      <c r="E277" s="282"/>
      <c r="F277" s="282"/>
      <c r="G277" s="282"/>
      <c r="H277" s="282"/>
      <c r="I277" s="282"/>
      <c r="J277" s="282"/>
    </row>
    <row r="278" spans="1:10">
      <c r="A278" s="282"/>
      <c r="B278" s="282"/>
      <c r="C278" s="282"/>
      <c r="D278" s="282"/>
      <c r="E278" s="282"/>
      <c r="F278" s="282"/>
      <c r="G278" s="282"/>
      <c r="H278" s="282"/>
      <c r="I278" s="282"/>
      <c r="J278" s="282"/>
    </row>
    <row r="279" spans="1:10">
      <c r="A279" s="282"/>
      <c r="B279" s="282"/>
      <c r="C279" s="282"/>
      <c r="D279" s="282"/>
      <c r="E279" s="282"/>
      <c r="F279" s="282"/>
      <c r="G279" s="282"/>
      <c r="H279" s="282"/>
      <c r="I279" s="282"/>
      <c r="J279" s="282"/>
    </row>
    <row r="280" spans="1:10">
      <c r="A280" s="282"/>
      <c r="B280" s="282"/>
      <c r="C280" s="282"/>
      <c r="D280" s="282"/>
      <c r="E280" s="282"/>
      <c r="F280" s="282"/>
      <c r="G280" s="282"/>
      <c r="H280" s="282"/>
      <c r="I280" s="282"/>
      <c r="J280" s="282"/>
    </row>
    <row r="281" spans="1:10">
      <c r="A281" s="282"/>
      <c r="B281" s="282"/>
      <c r="C281" s="282"/>
      <c r="D281" s="282"/>
      <c r="E281" s="282"/>
      <c r="F281" s="282"/>
      <c r="G281" s="282"/>
      <c r="H281" s="282"/>
      <c r="I281" s="282"/>
      <c r="J281" s="282"/>
    </row>
    <row r="282" spans="1:10">
      <c r="A282" s="282"/>
      <c r="B282" s="282"/>
      <c r="C282" s="282"/>
      <c r="D282" s="282"/>
      <c r="E282" s="282"/>
      <c r="F282" s="282"/>
      <c r="G282" s="282"/>
      <c r="H282" s="282"/>
      <c r="I282" s="282"/>
      <c r="J282" s="282"/>
    </row>
    <row r="283" spans="1:10">
      <c r="A283" s="282"/>
      <c r="B283" s="282"/>
      <c r="C283" s="282"/>
      <c r="D283" s="282"/>
      <c r="E283" s="282"/>
      <c r="F283" s="282"/>
      <c r="G283" s="282"/>
      <c r="H283" s="282"/>
      <c r="I283" s="282"/>
      <c r="J283" s="282"/>
    </row>
    <row r="284" spans="1:10">
      <c r="A284" s="282"/>
      <c r="B284" s="282"/>
      <c r="C284" s="282"/>
      <c r="D284" s="282"/>
      <c r="E284" s="282"/>
      <c r="F284" s="282"/>
      <c r="G284" s="282"/>
      <c r="H284" s="282"/>
      <c r="I284" s="282"/>
      <c r="J284" s="282"/>
    </row>
    <row r="285" spans="1:10">
      <c r="A285" s="282"/>
      <c r="B285" s="282"/>
      <c r="C285" s="282"/>
      <c r="D285" s="282"/>
      <c r="E285" s="282"/>
      <c r="F285" s="282"/>
      <c r="G285" s="282"/>
      <c r="H285" s="282"/>
      <c r="I285" s="282"/>
      <c r="J285" s="282"/>
    </row>
    <row r="286" spans="1:10">
      <c r="A286" s="282"/>
      <c r="B286" s="282"/>
      <c r="C286" s="282"/>
      <c r="D286" s="282"/>
      <c r="E286" s="282"/>
      <c r="F286" s="282"/>
      <c r="G286" s="282"/>
      <c r="H286" s="282"/>
      <c r="I286" s="282"/>
      <c r="J286" s="282"/>
    </row>
    <row r="287" spans="1:10">
      <c r="A287" s="282"/>
      <c r="B287" s="282"/>
      <c r="C287" s="282"/>
      <c r="D287" s="282"/>
      <c r="E287" s="282"/>
      <c r="F287" s="282"/>
      <c r="G287" s="282"/>
      <c r="H287" s="282"/>
      <c r="I287" s="282"/>
      <c r="J287" s="282"/>
    </row>
    <row r="288" spans="1:10">
      <c r="A288" s="282"/>
      <c r="B288" s="282"/>
      <c r="C288" s="282"/>
      <c r="D288" s="282"/>
      <c r="E288" s="282"/>
      <c r="F288" s="282"/>
      <c r="G288" s="282"/>
      <c r="H288" s="282"/>
      <c r="I288" s="282"/>
      <c r="J288" s="282"/>
    </row>
    <row r="289" spans="1:10">
      <c r="A289" s="282"/>
      <c r="B289" s="282"/>
      <c r="C289" s="282"/>
      <c r="D289" s="282"/>
      <c r="E289" s="282"/>
      <c r="F289" s="282"/>
      <c r="G289" s="282"/>
      <c r="H289" s="282"/>
      <c r="I289" s="282"/>
      <c r="J289" s="282"/>
    </row>
    <row r="290" spans="1:10">
      <c r="A290" s="282"/>
      <c r="B290" s="282"/>
      <c r="C290" s="282"/>
      <c r="D290" s="282"/>
      <c r="E290" s="282"/>
      <c r="F290" s="282"/>
      <c r="G290" s="282"/>
      <c r="H290" s="282"/>
      <c r="I290" s="282"/>
      <c r="J290" s="282"/>
    </row>
    <row r="291" spans="1:10">
      <c r="A291" s="282"/>
      <c r="B291" s="282"/>
      <c r="C291" s="282"/>
      <c r="D291" s="282"/>
      <c r="E291" s="282"/>
      <c r="F291" s="282"/>
      <c r="G291" s="282"/>
      <c r="H291" s="282"/>
      <c r="I291" s="282"/>
      <c r="J291" s="282"/>
    </row>
    <row r="292" spans="1:10">
      <c r="A292" s="282"/>
      <c r="B292" s="282"/>
      <c r="C292" s="282"/>
      <c r="D292" s="282"/>
      <c r="E292" s="282"/>
      <c r="F292" s="282"/>
      <c r="G292" s="282"/>
      <c r="H292" s="282"/>
      <c r="I292" s="282"/>
      <c r="J292" s="282"/>
    </row>
    <row r="293" spans="1:10">
      <c r="A293" s="282"/>
      <c r="B293" s="282"/>
      <c r="C293" s="282"/>
      <c r="D293" s="282"/>
      <c r="E293" s="282"/>
      <c r="F293" s="282"/>
      <c r="G293" s="282"/>
      <c r="H293" s="282"/>
      <c r="I293" s="282"/>
      <c r="J293" s="282"/>
    </row>
    <row r="294" spans="1:10">
      <c r="A294" s="282"/>
      <c r="B294" s="282"/>
      <c r="C294" s="282"/>
      <c r="D294" s="282"/>
      <c r="E294" s="282"/>
      <c r="F294" s="282"/>
      <c r="G294" s="282"/>
      <c r="H294" s="282"/>
      <c r="I294" s="282"/>
      <c r="J294" s="282"/>
    </row>
    <row r="295" spans="1:10">
      <c r="A295" s="282"/>
      <c r="B295" s="282"/>
      <c r="C295" s="282"/>
      <c r="D295" s="282"/>
      <c r="E295" s="282"/>
      <c r="F295" s="282"/>
      <c r="G295" s="282"/>
      <c r="H295" s="282"/>
      <c r="I295" s="282"/>
      <c r="J295" s="282"/>
    </row>
    <row r="296" spans="1:10">
      <c r="A296" s="282"/>
      <c r="B296" s="282"/>
      <c r="C296" s="282"/>
      <c r="D296" s="282"/>
      <c r="E296" s="282"/>
      <c r="F296" s="282"/>
      <c r="G296" s="282"/>
      <c r="H296" s="282"/>
      <c r="I296" s="282"/>
      <c r="J296" s="282"/>
    </row>
    <row r="297" spans="1:10">
      <c r="A297" s="282"/>
      <c r="B297" s="282"/>
      <c r="C297" s="282"/>
      <c r="D297" s="282"/>
      <c r="E297" s="282"/>
      <c r="F297" s="282"/>
      <c r="G297" s="282"/>
      <c r="H297" s="282"/>
      <c r="I297" s="282"/>
      <c r="J297" s="282"/>
    </row>
    <row r="298" spans="1:10">
      <c r="A298" s="282"/>
      <c r="B298" s="282"/>
      <c r="C298" s="282"/>
      <c r="D298" s="282"/>
      <c r="E298" s="282"/>
      <c r="F298" s="282"/>
      <c r="G298" s="282"/>
      <c r="H298" s="282"/>
      <c r="I298" s="282"/>
      <c r="J298" s="282"/>
    </row>
    <row r="299" spans="1:10">
      <c r="A299" s="282"/>
      <c r="B299" s="282"/>
      <c r="C299" s="282"/>
      <c r="D299" s="282"/>
      <c r="E299" s="282"/>
      <c r="F299" s="282"/>
      <c r="G299" s="282"/>
      <c r="H299" s="282"/>
      <c r="I299" s="282"/>
      <c r="J299" s="282"/>
    </row>
    <row r="300" spans="1:10">
      <c r="A300" s="282"/>
      <c r="B300" s="282"/>
      <c r="C300" s="282"/>
      <c r="D300" s="282"/>
      <c r="E300" s="282"/>
      <c r="F300" s="282"/>
      <c r="G300" s="282"/>
      <c r="H300" s="282"/>
      <c r="I300" s="282"/>
      <c r="J300" s="282"/>
    </row>
    <row r="301" spans="1:10">
      <c r="A301" s="282"/>
      <c r="B301" s="282"/>
      <c r="C301" s="282"/>
      <c r="D301" s="282"/>
      <c r="E301" s="282"/>
      <c r="F301" s="282"/>
      <c r="G301" s="282"/>
      <c r="H301" s="282"/>
      <c r="I301" s="282"/>
      <c r="J301" s="282"/>
    </row>
    <row r="302" spans="1:10">
      <c r="A302" s="282"/>
      <c r="B302" s="282"/>
      <c r="C302" s="282"/>
      <c r="D302" s="282"/>
      <c r="E302" s="282"/>
      <c r="F302" s="282"/>
      <c r="G302" s="282"/>
      <c r="H302" s="282"/>
      <c r="I302" s="282"/>
      <c r="J302" s="282"/>
    </row>
    <row r="303" spans="1:10">
      <c r="A303" s="282"/>
      <c r="B303" s="282"/>
      <c r="C303" s="282"/>
      <c r="D303" s="282"/>
      <c r="E303" s="282"/>
      <c r="F303" s="282"/>
      <c r="G303" s="282"/>
      <c r="H303" s="282"/>
      <c r="I303" s="282"/>
      <c r="J303" s="282"/>
    </row>
    <row r="304" spans="1:10">
      <c r="A304" s="282"/>
      <c r="B304" s="282"/>
      <c r="C304" s="282"/>
      <c r="D304" s="282"/>
      <c r="E304" s="282"/>
      <c r="F304" s="282"/>
      <c r="G304" s="282"/>
      <c r="H304" s="282"/>
      <c r="I304" s="282"/>
      <c r="J304" s="282"/>
    </row>
    <row r="305" spans="1:10">
      <c r="A305" s="282"/>
      <c r="B305" s="282"/>
      <c r="C305" s="282"/>
      <c r="D305" s="282"/>
      <c r="E305" s="282"/>
      <c r="F305" s="282"/>
      <c r="G305" s="282"/>
      <c r="H305" s="282"/>
      <c r="I305" s="282"/>
      <c r="J305" s="282"/>
    </row>
    <row r="306" spans="1:10">
      <c r="A306" s="282"/>
      <c r="B306" s="282"/>
      <c r="C306" s="282"/>
      <c r="D306" s="282"/>
      <c r="E306" s="282"/>
      <c r="F306" s="282"/>
      <c r="G306" s="282"/>
      <c r="H306" s="282"/>
      <c r="I306" s="282"/>
      <c r="J306" s="282"/>
    </row>
    <row r="307" spans="1:10">
      <c r="A307" s="282"/>
      <c r="B307" s="282"/>
      <c r="C307" s="282"/>
      <c r="D307" s="282"/>
      <c r="E307" s="282"/>
      <c r="F307" s="282"/>
      <c r="G307" s="282"/>
      <c r="H307" s="282"/>
      <c r="I307" s="282"/>
      <c r="J307" s="282"/>
    </row>
    <row r="308" spans="1:10">
      <c r="A308" s="282"/>
      <c r="B308" s="282"/>
      <c r="C308" s="282"/>
      <c r="D308" s="282"/>
      <c r="E308" s="282"/>
      <c r="F308" s="282"/>
      <c r="G308" s="282"/>
      <c r="H308" s="282"/>
      <c r="I308" s="282"/>
      <c r="J308" s="282"/>
    </row>
    <row r="309" spans="1:10">
      <c r="A309" s="282"/>
      <c r="B309" s="282"/>
      <c r="C309" s="282"/>
      <c r="D309" s="282"/>
      <c r="E309" s="282"/>
      <c r="F309" s="282"/>
      <c r="G309" s="282"/>
      <c r="H309" s="282"/>
      <c r="I309" s="282"/>
      <c r="J309" s="282"/>
    </row>
    <row r="310" spans="1:10">
      <c r="A310" s="282"/>
      <c r="B310" s="282"/>
      <c r="C310" s="282"/>
      <c r="D310" s="282"/>
      <c r="E310" s="282"/>
      <c r="F310" s="282"/>
      <c r="G310" s="282"/>
      <c r="H310" s="282"/>
      <c r="I310" s="282"/>
      <c r="J310" s="282"/>
    </row>
    <row r="311" spans="1:10">
      <c r="A311" s="282"/>
      <c r="B311" s="282"/>
      <c r="C311" s="282"/>
      <c r="D311" s="282"/>
      <c r="E311" s="282"/>
      <c r="F311" s="282"/>
      <c r="G311" s="282"/>
      <c r="H311" s="282"/>
      <c r="I311" s="282"/>
      <c r="J311" s="282"/>
    </row>
    <row r="312" spans="1:10">
      <c r="A312" s="282"/>
      <c r="B312" s="282"/>
      <c r="C312" s="282"/>
      <c r="D312" s="282"/>
      <c r="E312" s="282"/>
      <c r="F312" s="282"/>
      <c r="G312" s="282"/>
      <c r="H312" s="282"/>
      <c r="I312" s="282"/>
      <c r="J312" s="282"/>
    </row>
    <row r="313" spans="1:10">
      <c r="A313" s="282"/>
      <c r="B313" s="282"/>
      <c r="C313" s="282"/>
      <c r="D313" s="282"/>
      <c r="E313" s="282"/>
      <c r="F313" s="282"/>
      <c r="G313" s="282"/>
      <c r="H313" s="282"/>
      <c r="I313" s="282"/>
      <c r="J313" s="282"/>
    </row>
    <row r="314" spans="1:10">
      <c r="A314" s="282"/>
      <c r="B314" s="282"/>
      <c r="C314" s="282"/>
      <c r="D314" s="282"/>
      <c r="E314" s="282"/>
      <c r="F314" s="282"/>
      <c r="G314" s="282"/>
      <c r="H314" s="282"/>
      <c r="I314" s="282"/>
      <c r="J314" s="282"/>
    </row>
    <row r="315" spans="1:10">
      <c r="A315" s="282"/>
      <c r="B315" s="282"/>
      <c r="C315" s="282"/>
      <c r="D315" s="282"/>
      <c r="E315" s="282"/>
      <c r="F315" s="282"/>
      <c r="G315" s="282"/>
      <c r="H315" s="282"/>
      <c r="I315" s="282"/>
      <c r="J315" s="282"/>
    </row>
    <row r="316" spans="1:10">
      <c r="A316" s="282"/>
      <c r="B316" s="282"/>
      <c r="C316" s="282"/>
      <c r="D316" s="282"/>
      <c r="E316" s="282"/>
      <c r="F316" s="282"/>
      <c r="G316" s="282"/>
      <c r="H316" s="282"/>
      <c r="I316" s="282"/>
      <c r="J316" s="282"/>
    </row>
    <row r="317" spans="1:10">
      <c r="A317" s="282"/>
      <c r="B317" s="282"/>
      <c r="C317" s="282"/>
      <c r="D317" s="282"/>
      <c r="E317" s="282"/>
      <c r="F317" s="282"/>
      <c r="G317" s="282"/>
      <c r="H317" s="282"/>
      <c r="I317" s="282"/>
      <c r="J317" s="282"/>
    </row>
    <row r="318" spans="1:10">
      <c r="A318" s="282"/>
      <c r="B318" s="282"/>
      <c r="C318" s="282"/>
      <c r="D318" s="282"/>
      <c r="E318" s="282"/>
      <c r="F318" s="282"/>
      <c r="G318" s="282"/>
      <c r="H318" s="282"/>
      <c r="I318" s="282"/>
      <c r="J318" s="282"/>
    </row>
    <row r="319" spans="1:10">
      <c r="A319" s="282"/>
      <c r="B319" s="282"/>
      <c r="C319" s="282"/>
      <c r="D319" s="282"/>
      <c r="E319" s="282"/>
      <c r="F319" s="282"/>
      <c r="G319" s="282"/>
      <c r="H319" s="282"/>
      <c r="I319" s="282"/>
      <c r="J319" s="282"/>
    </row>
    <row r="320" spans="1:10">
      <c r="A320" s="282"/>
      <c r="B320" s="282"/>
      <c r="C320" s="282"/>
      <c r="D320" s="282"/>
      <c r="E320" s="282"/>
      <c r="F320" s="282"/>
      <c r="G320" s="282"/>
      <c r="H320" s="282"/>
      <c r="I320" s="282"/>
      <c r="J320" s="282"/>
    </row>
    <row r="321" spans="1:10">
      <c r="A321" s="282"/>
      <c r="B321" s="282"/>
      <c r="C321" s="282"/>
      <c r="D321" s="282"/>
      <c r="E321" s="282"/>
      <c r="F321" s="282"/>
      <c r="G321" s="282"/>
      <c r="H321" s="282"/>
      <c r="I321" s="282"/>
      <c r="J321" s="282"/>
    </row>
    <row r="322" spans="1:10">
      <c r="A322" s="282"/>
      <c r="B322" s="282"/>
      <c r="C322" s="282"/>
      <c r="D322" s="282"/>
      <c r="E322" s="282"/>
      <c r="F322" s="282"/>
      <c r="G322" s="282"/>
      <c r="H322" s="282"/>
      <c r="I322" s="282"/>
      <c r="J322" s="282"/>
    </row>
    <row r="323" spans="1:10">
      <c r="A323" s="282"/>
      <c r="B323" s="282"/>
      <c r="C323" s="282"/>
      <c r="D323" s="282"/>
      <c r="E323" s="282"/>
      <c r="F323" s="282"/>
      <c r="G323" s="282"/>
      <c r="H323" s="282"/>
      <c r="I323" s="282"/>
      <c r="J323" s="282"/>
    </row>
    <row r="324" spans="1:10">
      <c r="A324" s="282"/>
      <c r="B324" s="282"/>
      <c r="C324" s="282"/>
      <c r="D324" s="282"/>
      <c r="E324" s="282"/>
      <c r="F324" s="282"/>
      <c r="G324" s="282"/>
      <c r="H324" s="282"/>
      <c r="I324" s="282"/>
      <c r="J324" s="282"/>
    </row>
    <row r="325" spans="1:10">
      <c r="A325" s="282"/>
      <c r="B325" s="282"/>
      <c r="C325" s="282"/>
      <c r="D325" s="282"/>
      <c r="E325" s="282"/>
      <c r="F325" s="282"/>
      <c r="G325" s="282"/>
      <c r="H325" s="282"/>
      <c r="I325" s="282"/>
      <c r="J325" s="282"/>
    </row>
    <row r="326" spans="1:10">
      <c r="A326" s="282"/>
      <c r="B326" s="282"/>
      <c r="C326" s="282"/>
      <c r="D326" s="282"/>
      <c r="E326" s="282"/>
      <c r="F326" s="282"/>
      <c r="G326" s="282"/>
      <c r="H326" s="282"/>
      <c r="I326" s="282"/>
      <c r="J326" s="282"/>
    </row>
    <row r="327" spans="1:10">
      <c r="A327" s="282"/>
      <c r="B327" s="282"/>
      <c r="C327" s="282"/>
      <c r="D327" s="282"/>
      <c r="E327" s="282"/>
      <c r="F327" s="282"/>
      <c r="G327" s="282"/>
      <c r="H327" s="282"/>
      <c r="I327" s="282"/>
      <c r="J327" s="282"/>
    </row>
    <row r="328" spans="1:10">
      <c r="A328" s="282"/>
      <c r="B328" s="282"/>
      <c r="C328" s="282"/>
      <c r="D328" s="282"/>
      <c r="E328" s="282"/>
      <c r="F328" s="282"/>
      <c r="G328" s="282"/>
      <c r="H328" s="282"/>
      <c r="I328" s="282"/>
      <c r="J328" s="282"/>
    </row>
    <row r="329" spans="1:10">
      <c r="A329" s="282"/>
      <c r="B329" s="282"/>
      <c r="C329" s="282"/>
      <c r="D329" s="282"/>
      <c r="E329" s="282"/>
      <c r="F329" s="282"/>
      <c r="G329" s="282"/>
      <c r="H329" s="282"/>
      <c r="I329" s="282"/>
      <c r="J329" s="282"/>
    </row>
    <row r="330" spans="1:10">
      <c r="A330" s="282"/>
      <c r="B330" s="282"/>
      <c r="C330" s="282"/>
      <c r="D330" s="282"/>
      <c r="E330" s="282"/>
      <c r="F330" s="282"/>
      <c r="G330" s="282"/>
      <c r="H330" s="282"/>
      <c r="I330" s="282"/>
      <c r="J330" s="282"/>
    </row>
    <row r="331" spans="1:10">
      <c r="A331" s="282"/>
      <c r="B331" s="282"/>
      <c r="C331" s="282"/>
      <c r="D331" s="282"/>
      <c r="E331" s="282"/>
      <c r="F331" s="282"/>
      <c r="G331" s="282"/>
      <c r="H331" s="282"/>
      <c r="I331" s="282"/>
      <c r="J331" s="282"/>
    </row>
    <row r="332" spans="1:10">
      <c r="A332" s="282"/>
      <c r="B332" s="282"/>
      <c r="C332" s="282"/>
      <c r="D332" s="282"/>
      <c r="E332" s="282"/>
      <c r="F332" s="282"/>
      <c r="G332" s="282"/>
      <c r="H332" s="282"/>
      <c r="I332" s="282"/>
      <c r="J332" s="282"/>
    </row>
    <row r="333" spans="1:10">
      <c r="A333" s="282"/>
      <c r="B333" s="282"/>
      <c r="C333" s="282"/>
      <c r="D333" s="282"/>
      <c r="E333" s="282"/>
      <c r="F333" s="282"/>
      <c r="G333" s="282"/>
      <c r="H333" s="282"/>
      <c r="I333" s="282"/>
      <c r="J333" s="282"/>
    </row>
    <row r="334" spans="1:10">
      <c r="A334" s="282"/>
      <c r="B334" s="282"/>
      <c r="C334" s="282"/>
      <c r="D334" s="282"/>
      <c r="E334" s="282"/>
      <c r="F334" s="282"/>
      <c r="G334" s="282"/>
      <c r="H334" s="282"/>
      <c r="I334" s="282"/>
      <c r="J334" s="282"/>
    </row>
    <row r="335" spans="1:10">
      <c r="A335" s="282"/>
      <c r="B335" s="282"/>
      <c r="C335" s="282"/>
      <c r="D335" s="282"/>
      <c r="E335" s="282"/>
      <c r="F335" s="282"/>
      <c r="G335" s="282"/>
      <c r="H335" s="282"/>
      <c r="I335" s="282"/>
      <c r="J335" s="282"/>
    </row>
    <row r="336" spans="1:10">
      <c r="A336" s="282"/>
      <c r="B336" s="282"/>
      <c r="C336" s="282"/>
      <c r="D336" s="282"/>
      <c r="E336" s="282"/>
      <c r="F336" s="282"/>
      <c r="G336" s="282"/>
      <c r="H336" s="282"/>
      <c r="I336" s="282"/>
      <c r="J336" s="282"/>
    </row>
    <row r="337" spans="1:10">
      <c r="A337" s="282"/>
      <c r="B337" s="282"/>
      <c r="C337" s="282"/>
      <c r="D337" s="282"/>
      <c r="E337" s="282"/>
      <c r="F337" s="282"/>
      <c r="G337" s="282"/>
      <c r="H337" s="282"/>
      <c r="I337" s="282"/>
      <c r="J337" s="282"/>
    </row>
    <row r="338" spans="1:10">
      <c r="A338" s="282"/>
      <c r="B338" s="282"/>
      <c r="C338" s="282"/>
      <c r="D338" s="282"/>
      <c r="E338" s="282"/>
      <c r="F338" s="282"/>
      <c r="G338" s="282"/>
      <c r="H338" s="282"/>
      <c r="I338" s="282"/>
      <c r="J338" s="282"/>
    </row>
    <row r="339" spans="1:10">
      <c r="A339" s="282"/>
      <c r="B339" s="282"/>
      <c r="C339" s="282"/>
      <c r="D339" s="282"/>
      <c r="E339" s="282"/>
      <c r="F339" s="282"/>
      <c r="G339" s="282"/>
      <c r="H339" s="282"/>
      <c r="I339" s="282"/>
      <c r="J339" s="282"/>
    </row>
    <row r="340" spans="1:10">
      <c r="A340" s="282"/>
      <c r="B340" s="282"/>
      <c r="C340" s="282"/>
      <c r="D340" s="282"/>
      <c r="E340" s="282"/>
      <c r="F340" s="282"/>
      <c r="G340" s="282"/>
      <c r="H340" s="282"/>
      <c r="I340" s="282"/>
      <c r="J340" s="282"/>
    </row>
    <row r="341" spans="1:10">
      <c r="A341" s="282"/>
      <c r="B341" s="282"/>
      <c r="C341" s="282"/>
      <c r="D341" s="282"/>
      <c r="E341" s="282"/>
      <c r="F341" s="282"/>
      <c r="G341" s="282"/>
      <c r="H341" s="282"/>
      <c r="I341" s="282"/>
      <c r="J341" s="282"/>
    </row>
    <row r="342" spans="1:10">
      <c r="A342" s="282"/>
      <c r="B342" s="282"/>
      <c r="C342" s="282"/>
      <c r="D342" s="282"/>
      <c r="E342" s="282"/>
      <c r="F342" s="282"/>
      <c r="G342" s="282"/>
      <c r="H342" s="282"/>
      <c r="I342" s="282"/>
      <c r="J342" s="282"/>
    </row>
    <row r="343" spans="1:10">
      <c r="A343" s="282"/>
      <c r="B343" s="282"/>
      <c r="C343" s="282"/>
      <c r="D343" s="282"/>
      <c r="E343" s="282"/>
      <c r="F343" s="282"/>
      <c r="G343" s="282"/>
      <c r="H343" s="282"/>
      <c r="I343" s="282"/>
      <c r="J343" s="282"/>
    </row>
    <row r="344" spans="1:10">
      <c r="A344" s="282"/>
      <c r="B344" s="282"/>
      <c r="C344" s="282"/>
      <c r="D344" s="282"/>
      <c r="E344" s="282"/>
      <c r="F344" s="282"/>
      <c r="G344" s="282"/>
      <c r="H344" s="282"/>
      <c r="I344" s="282"/>
      <c r="J344" s="282"/>
    </row>
    <row r="345" spans="1:10">
      <c r="A345" s="282"/>
      <c r="B345" s="282"/>
      <c r="C345" s="282"/>
      <c r="D345" s="282"/>
      <c r="E345" s="282"/>
      <c r="F345" s="282"/>
      <c r="G345" s="282"/>
      <c r="H345" s="282"/>
      <c r="I345" s="282"/>
      <c r="J345" s="282"/>
    </row>
    <row r="346" spans="1:10">
      <c r="A346" s="282"/>
      <c r="B346" s="282"/>
      <c r="C346" s="282"/>
      <c r="D346" s="282"/>
      <c r="E346" s="282"/>
      <c r="F346" s="282"/>
      <c r="G346" s="282"/>
      <c r="H346" s="282"/>
      <c r="I346" s="282"/>
      <c r="J346" s="282"/>
    </row>
    <row r="347" spans="1:10">
      <c r="A347" s="282"/>
      <c r="B347" s="282"/>
      <c r="C347" s="282"/>
      <c r="D347" s="282"/>
      <c r="E347" s="282"/>
      <c r="F347" s="282"/>
      <c r="G347" s="282"/>
      <c r="H347" s="282"/>
      <c r="I347" s="282"/>
      <c r="J347" s="282"/>
    </row>
    <row r="348" spans="1:10">
      <c r="A348" s="282"/>
      <c r="B348" s="282"/>
      <c r="C348" s="282"/>
      <c r="D348" s="282"/>
      <c r="E348" s="282"/>
      <c r="F348" s="282"/>
      <c r="G348" s="282"/>
      <c r="H348" s="282"/>
      <c r="I348" s="282"/>
      <c r="J348" s="282"/>
    </row>
    <row r="349" spans="1:10">
      <c r="A349" s="282"/>
      <c r="B349" s="282"/>
      <c r="C349" s="282"/>
      <c r="D349" s="282"/>
      <c r="E349" s="282"/>
      <c r="F349" s="282"/>
      <c r="G349" s="282"/>
      <c r="H349" s="282"/>
      <c r="I349" s="282"/>
      <c r="J349" s="282"/>
    </row>
    <row r="350" spans="1:10">
      <c r="A350" s="282"/>
      <c r="B350" s="282"/>
      <c r="C350" s="282"/>
      <c r="D350" s="282"/>
      <c r="E350" s="282"/>
      <c r="F350" s="282"/>
      <c r="G350" s="282"/>
      <c r="H350" s="282"/>
      <c r="I350" s="282"/>
      <c r="J350" s="282"/>
    </row>
    <row r="351" spans="1:10">
      <c r="A351" s="282"/>
      <c r="B351" s="282"/>
      <c r="C351" s="282"/>
      <c r="D351" s="282"/>
      <c r="E351" s="282"/>
      <c r="F351" s="282"/>
      <c r="G351" s="282"/>
      <c r="H351" s="282"/>
      <c r="I351" s="282"/>
      <c r="J351" s="282"/>
    </row>
    <row r="352" spans="1:10">
      <c r="A352" s="282"/>
      <c r="B352" s="282"/>
      <c r="C352" s="282"/>
      <c r="D352" s="282"/>
      <c r="E352" s="282"/>
      <c r="F352" s="282"/>
      <c r="G352" s="282"/>
      <c r="H352" s="282"/>
      <c r="I352" s="282"/>
      <c r="J352" s="282"/>
    </row>
    <row r="353" spans="1:10">
      <c r="A353" s="282"/>
      <c r="B353" s="282"/>
      <c r="C353" s="282"/>
      <c r="D353" s="282"/>
      <c r="E353" s="282"/>
      <c r="F353" s="282"/>
      <c r="G353" s="282"/>
      <c r="H353" s="282"/>
      <c r="I353" s="282"/>
      <c r="J353" s="282"/>
    </row>
    <row r="354" spans="1:10">
      <c r="A354" s="282"/>
      <c r="B354" s="282"/>
      <c r="C354" s="282"/>
      <c r="D354" s="282"/>
      <c r="E354" s="282"/>
      <c r="F354" s="282"/>
      <c r="G354" s="282"/>
      <c r="H354" s="282"/>
      <c r="I354" s="282"/>
      <c r="J354" s="282"/>
    </row>
    <row r="355" spans="1:10">
      <c r="A355" s="282"/>
      <c r="B355" s="282"/>
      <c r="C355" s="282"/>
      <c r="D355" s="282"/>
      <c r="E355" s="282"/>
      <c r="F355" s="282"/>
      <c r="G355" s="282"/>
      <c r="H355" s="282"/>
      <c r="I355" s="282"/>
      <c r="J355" s="282"/>
    </row>
    <row r="356" spans="1:10">
      <c r="A356" s="282"/>
      <c r="B356" s="282"/>
      <c r="C356" s="282"/>
      <c r="D356" s="282"/>
      <c r="E356" s="282"/>
      <c r="F356" s="282"/>
      <c r="G356" s="282"/>
      <c r="H356" s="282"/>
      <c r="I356" s="282"/>
      <c r="J356" s="282"/>
    </row>
    <row r="357" spans="1:10">
      <c r="A357" s="282"/>
      <c r="B357" s="282"/>
      <c r="C357" s="282"/>
      <c r="D357" s="282"/>
      <c r="E357" s="282"/>
      <c r="F357" s="282"/>
      <c r="G357" s="282"/>
      <c r="H357" s="282"/>
      <c r="I357" s="282"/>
      <c r="J357" s="282"/>
    </row>
    <row r="358" spans="1:10">
      <c r="A358" s="282"/>
      <c r="B358" s="282"/>
      <c r="C358" s="282"/>
      <c r="D358" s="282"/>
      <c r="E358" s="282"/>
      <c r="F358" s="282"/>
      <c r="G358" s="282"/>
      <c r="H358" s="282"/>
      <c r="I358" s="282"/>
      <c r="J358" s="282"/>
    </row>
    <row r="359" spans="1:10">
      <c r="A359" s="282"/>
      <c r="B359" s="282"/>
      <c r="C359" s="282"/>
      <c r="D359" s="282"/>
      <c r="E359" s="282"/>
      <c r="F359" s="282"/>
      <c r="G359" s="282"/>
      <c r="H359" s="282"/>
      <c r="I359" s="282"/>
      <c r="J359" s="282"/>
    </row>
    <row r="360" spans="1:10">
      <c r="A360" s="282"/>
      <c r="B360" s="282"/>
      <c r="C360" s="282"/>
      <c r="D360" s="282"/>
      <c r="E360" s="282"/>
      <c r="F360" s="282"/>
      <c r="G360" s="282"/>
      <c r="H360" s="282"/>
      <c r="I360" s="282"/>
      <c r="J360" s="282"/>
    </row>
    <row r="361" spans="1:10">
      <c r="A361" s="282"/>
      <c r="B361" s="282"/>
      <c r="C361" s="282"/>
      <c r="D361" s="282"/>
      <c r="E361" s="282"/>
      <c r="F361" s="282"/>
      <c r="G361" s="282"/>
      <c r="H361" s="282"/>
      <c r="I361" s="282"/>
      <c r="J361" s="282"/>
    </row>
    <row r="362" spans="1:10">
      <c r="A362" s="282"/>
      <c r="B362" s="282"/>
      <c r="C362" s="282"/>
      <c r="D362" s="282"/>
      <c r="E362" s="282"/>
      <c r="F362" s="282"/>
      <c r="G362" s="282"/>
      <c r="H362" s="282"/>
      <c r="I362" s="282"/>
      <c r="J362" s="282"/>
    </row>
    <row r="363" spans="1:10">
      <c r="A363" s="282"/>
      <c r="B363" s="282"/>
      <c r="C363" s="282"/>
      <c r="D363" s="282"/>
      <c r="E363" s="282"/>
      <c r="F363" s="282"/>
      <c r="G363" s="282"/>
      <c r="H363" s="282"/>
      <c r="I363" s="282"/>
      <c r="J363" s="282"/>
    </row>
    <row r="364" spans="1:10">
      <c r="A364" s="282"/>
      <c r="B364" s="282"/>
      <c r="C364" s="282"/>
      <c r="D364" s="282"/>
      <c r="E364" s="282"/>
      <c r="F364" s="282"/>
      <c r="G364" s="282"/>
      <c r="H364" s="282"/>
      <c r="I364" s="282"/>
      <c r="J364" s="282"/>
    </row>
    <row r="365" spans="1:10">
      <c r="A365" s="282"/>
      <c r="B365" s="282"/>
      <c r="C365" s="282"/>
      <c r="D365" s="282"/>
      <c r="E365" s="282"/>
      <c r="F365" s="282"/>
      <c r="G365" s="282"/>
      <c r="H365" s="282"/>
      <c r="I365" s="282"/>
      <c r="J365" s="282"/>
    </row>
    <row r="366" spans="1:10">
      <c r="A366" s="282"/>
      <c r="B366" s="282"/>
      <c r="C366" s="282"/>
      <c r="D366" s="282"/>
      <c r="E366" s="282"/>
      <c r="F366" s="282"/>
      <c r="G366" s="282"/>
      <c r="H366" s="282"/>
      <c r="I366" s="282"/>
      <c r="J366" s="282"/>
    </row>
    <row r="367" spans="1:10">
      <c r="A367" s="282"/>
      <c r="B367" s="282"/>
      <c r="C367" s="282"/>
      <c r="D367" s="282"/>
      <c r="E367" s="282"/>
      <c r="F367" s="282"/>
      <c r="G367" s="282"/>
      <c r="H367" s="282"/>
      <c r="I367" s="282"/>
      <c r="J367" s="282"/>
    </row>
    <row r="368" spans="1:10">
      <c r="A368" s="282"/>
      <c r="B368" s="282"/>
      <c r="C368" s="282"/>
      <c r="D368" s="282"/>
      <c r="E368" s="282"/>
      <c r="F368" s="282"/>
      <c r="G368" s="282"/>
      <c r="H368" s="282"/>
      <c r="I368" s="282"/>
      <c r="J368" s="282"/>
    </row>
    <row r="369" spans="1:10">
      <c r="A369" s="282"/>
      <c r="B369" s="282"/>
      <c r="C369" s="282"/>
      <c r="D369" s="282"/>
      <c r="E369" s="282"/>
      <c r="F369" s="282"/>
      <c r="G369" s="282"/>
      <c r="H369" s="282"/>
      <c r="I369" s="282"/>
      <c r="J369" s="282"/>
    </row>
    <row r="370" spans="1:10">
      <c r="A370" s="282"/>
      <c r="B370" s="282"/>
      <c r="C370" s="282"/>
      <c r="D370" s="282"/>
      <c r="E370" s="282"/>
      <c r="F370" s="282"/>
      <c r="G370" s="282"/>
      <c r="H370" s="282"/>
      <c r="I370" s="282"/>
      <c r="J370" s="282"/>
    </row>
    <row r="371" spans="1:10">
      <c r="A371" s="282"/>
      <c r="B371" s="282"/>
      <c r="C371" s="282"/>
      <c r="D371" s="282"/>
      <c r="E371" s="282"/>
      <c r="F371" s="282"/>
      <c r="G371" s="282"/>
      <c r="H371" s="282"/>
      <c r="I371" s="282"/>
      <c r="J371" s="282"/>
    </row>
    <row r="372" spans="1:10">
      <c r="A372" s="282"/>
      <c r="B372" s="282"/>
      <c r="C372" s="282"/>
      <c r="D372" s="282"/>
      <c r="E372" s="282"/>
      <c r="F372" s="282"/>
      <c r="G372" s="282"/>
      <c r="H372" s="282"/>
      <c r="I372" s="282"/>
      <c r="J372" s="282"/>
    </row>
    <row r="373" spans="1:10">
      <c r="A373" s="282"/>
      <c r="B373" s="282"/>
      <c r="C373" s="282"/>
      <c r="D373" s="282"/>
      <c r="E373" s="282"/>
      <c r="F373" s="282"/>
      <c r="G373" s="282"/>
      <c r="H373" s="282"/>
      <c r="I373" s="282"/>
      <c r="J373" s="282"/>
    </row>
    <row r="374" spans="1:10">
      <c r="A374" s="282"/>
      <c r="B374" s="282"/>
      <c r="C374" s="282"/>
      <c r="D374" s="282"/>
      <c r="E374" s="282"/>
      <c r="F374" s="282"/>
      <c r="G374" s="282"/>
      <c r="H374" s="282"/>
      <c r="I374" s="282"/>
      <c r="J374" s="282"/>
    </row>
    <row r="375" spans="1:10">
      <c r="A375" s="282"/>
      <c r="B375" s="282"/>
      <c r="C375" s="282"/>
      <c r="D375" s="282"/>
      <c r="E375" s="282"/>
      <c r="F375" s="282"/>
      <c r="G375" s="282"/>
      <c r="H375" s="282"/>
      <c r="I375" s="282"/>
      <c r="J375" s="282"/>
    </row>
    <row r="376" spans="1:10">
      <c r="A376" s="282"/>
      <c r="B376" s="282"/>
      <c r="C376" s="282"/>
      <c r="D376" s="282"/>
      <c r="E376" s="282"/>
      <c r="F376" s="282"/>
      <c r="G376" s="282"/>
      <c r="H376" s="282"/>
      <c r="I376" s="282"/>
      <c r="J376" s="282"/>
    </row>
    <row r="377" spans="1:10">
      <c r="A377" s="282"/>
      <c r="B377" s="282"/>
      <c r="C377" s="282"/>
      <c r="D377" s="282"/>
      <c r="E377" s="282"/>
      <c r="F377" s="282"/>
      <c r="G377" s="282"/>
      <c r="H377" s="282"/>
      <c r="I377" s="282"/>
      <c r="J377" s="282"/>
    </row>
    <row r="378" spans="1:10">
      <c r="A378" s="282"/>
      <c r="B378" s="282"/>
      <c r="C378" s="282"/>
      <c r="D378" s="282"/>
      <c r="E378" s="282"/>
      <c r="F378" s="282"/>
      <c r="G378" s="282"/>
      <c r="H378" s="282"/>
      <c r="I378" s="282"/>
      <c r="J378" s="282"/>
    </row>
    <row r="379" spans="1:10">
      <c r="A379" s="282"/>
      <c r="B379" s="282"/>
      <c r="C379" s="282"/>
      <c r="D379" s="282"/>
      <c r="E379" s="282"/>
      <c r="F379" s="282"/>
      <c r="G379" s="282"/>
      <c r="H379" s="282"/>
      <c r="I379" s="282"/>
      <c r="J379" s="282"/>
    </row>
    <row r="380" spans="1:10">
      <c r="A380" s="282"/>
      <c r="B380" s="282"/>
      <c r="C380" s="282"/>
      <c r="D380" s="282"/>
      <c r="E380" s="282"/>
      <c r="F380" s="282"/>
      <c r="G380" s="282"/>
      <c r="H380" s="282"/>
      <c r="I380" s="282"/>
      <c r="J380" s="282"/>
    </row>
    <row r="381" spans="1:10">
      <c r="A381" s="282"/>
      <c r="B381" s="282"/>
      <c r="C381" s="282"/>
      <c r="D381" s="282"/>
      <c r="E381" s="282"/>
      <c r="F381" s="282"/>
      <c r="G381" s="282"/>
      <c r="H381" s="282"/>
      <c r="I381" s="282"/>
      <c r="J381" s="282"/>
    </row>
    <row r="382" spans="1:10">
      <c r="A382" s="282"/>
      <c r="B382" s="282"/>
      <c r="C382" s="282"/>
      <c r="D382" s="282"/>
      <c r="E382" s="282"/>
      <c r="F382" s="282"/>
      <c r="G382" s="282"/>
      <c r="H382" s="282"/>
      <c r="I382" s="282"/>
      <c r="J382" s="282"/>
    </row>
    <row r="383" spans="1:10">
      <c r="A383" s="282"/>
      <c r="B383" s="282"/>
      <c r="C383" s="282"/>
      <c r="D383" s="282"/>
      <c r="E383" s="282"/>
      <c r="F383" s="282"/>
      <c r="G383" s="282"/>
      <c r="H383" s="282"/>
      <c r="I383" s="282"/>
      <c r="J383" s="282"/>
    </row>
    <row r="384" spans="1:10">
      <c r="A384" s="282"/>
      <c r="B384" s="282"/>
      <c r="C384" s="282"/>
      <c r="D384" s="282"/>
      <c r="E384" s="282"/>
      <c r="F384" s="282"/>
      <c r="G384" s="282"/>
      <c r="H384" s="282"/>
      <c r="I384" s="282"/>
      <c r="J384" s="282"/>
    </row>
    <row r="385" spans="1:10">
      <c r="A385" s="282"/>
      <c r="B385" s="282"/>
      <c r="C385" s="282"/>
      <c r="D385" s="282"/>
      <c r="E385" s="282"/>
      <c r="F385" s="282"/>
      <c r="G385" s="282"/>
      <c r="H385" s="282"/>
      <c r="I385" s="282"/>
      <c r="J385" s="282"/>
    </row>
    <row r="386" spans="1:10">
      <c r="A386" s="282"/>
      <c r="B386" s="282"/>
      <c r="C386" s="282"/>
      <c r="D386" s="282"/>
      <c r="E386" s="282"/>
      <c r="F386" s="282"/>
      <c r="G386" s="282"/>
      <c r="H386" s="282"/>
      <c r="I386" s="282"/>
      <c r="J386" s="282"/>
    </row>
    <row r="387" spans="1:10">
      <c r="A387" s="282"/>
      <c r="B387" s="282"/>
      <c r="C387" s="282"/>
      <c r="D387" s="282"/>
      <c r="E387" s="282"/>
      <c r="F387" s="282"/>
      <c r="G387" s="282"/>
      <c r="H387" s="282"/>
      <c r="I387" s="282"/>
      <c r="J387" s="282"/>
    </row>
    <row r="388" spans="1:10">
      <c r="A388" s="282"/>
      <c r="B388" s="282"/>
      <c r="C388" s="282"/>
      <c r="D388" s="282"/>
      <c r="E388" s="282"/>
      <c r="F388" s="282"/>
      <c r="G388" s="282"/>
      <c r="H388" s="282"/>
      <c r="I388" s="282"/>
      <c r="J388" s="282"/>
    </row>
    <row r="389" spans="1:10">
      <c r="A389" s="282"/>
      <c r="B389" s="282"/>
      <c r="C389" s="282"/>
      <c r="D389" s="282"/>
      <c r="E389" s="282"/>
      <c r="F389" s="282"/>
      <c r="G389" s="282"/>
      <c r="H389" s="282"/>
      <c r="I389" s="282"/>
      <c r="J389" s="282"/>
    </row>
    <row r="390" spans="1:10">
      <c r="A390" s="282"/>
      <c r="B390" s="282"/>
      <c r="C390" s="282"/>
      <c r="D390" s="282"/>
      <c r="E390" s="282"/>
      <c r="F390" s="282"/>
      <c r="G390" s="282"/>
      <c r="H390" s="282"/>
      <c r="I390" s="282"/>
      <c r="J390" s="282"/>
    </row>
    <row r="391" spans="1:10">
      <c r="A391" s="282"/>
      <c r="B391" s="282"/>
      <c r="C391" s="282"/>
      <c r="D391" s="282"/>
      <c r="E391" s="282"/>
      <c r="F391" s="282"/>
      <c r="G391" s="282"/>
      <c r="H391" s="282"/>
      <c r="I391" s="282"/>
      <c r="J391" s="282"/>
    </row>
    <row r="392" spans="1:10">
      <c r="A392" s="282"/>
      <c r="B392" s="282"/>
      <c r="C392" s="282"/>
      <c r="D392" s="282"/>
      <c r="E392" s="282"/>
      <c r="F392" s="282"/>
      <c r="G392" s="282"/>
      <c r="H392" s="282"/>
      <c r="I392" s="282"/>
      <c r="J392" s="282"/>
    </row>
    <row r="393" spans="1:10">
      <c r="A393" s="282"/>
      <c r="B393" s="282"/>
      <c r="C393" s="282"/>
      <c r="D393" s="282"/>
      <c r="E393" s="282"/>
      <c r="F393" s="282"/>
      <c r="G393" s="282"/>
      <c r="H393" s="282"/>
      <c r="I393" s="282"/>
      <c r="J393" s="282"/>
    </row>
    <row r="394" spans="1:10">
      <c r="A394" s="282"/>
      <c r="B394" s="282"/>
      <c r="C394" s="282"/>
      <c r="D394" s="282"/>
      <c r="E394" s="282"/>
      <c r="F394" s="282"/>
      <c r="G394" s="282"/>
      <c r="H394" s="282"/>
      <c r="I394" s="282"/>
      <c r="J394" s="282"/>
    </row>
    <row r="395" spans="1:10">
      <c r="A395" s="282"/>
      <c r="B395" s="282"/>
      <c r="C395" s="282"/>
      <c r="D395" s="282"/>
      <c r="E395" s="282"/>
      <c r="F395" s="282"/>
      <c r="G395" s="282"/>
      <c r="H395" s="282"/>
      <c r="I395" s="282"/>
      <c r="J395" s="282"/>
    </row>
    <row r="396" spans="1:10">
      <c r="A396" s="282"/>
      <c r="B396" s="282"/>
      <c r="C396" s="282"/>
      <c r="D396" s="282"/>
      <c r="E396" s="282"/>
      <c r="F396" s="282"/>
      <c r="G396" s="282"/>
      <c r="H396" s="282"/>
      <c r="I396" s="282"/>
      <c r="J396" s="282"/>
    </row>
    <row r="397" spans="1:10">
      <c r="A397" s="282"/>
      <c r="B397" s="282"/>
      <c r="C397" s="282"/>
      <c r="D397" s="282"/>
      <c r="E397" s="282"/>
      <c r="F397" s="282"/>
      <c r="G397" s="282"/>
      <c r="H397" s="282"/>
      <c r="I397" s="282"/>
      <c r="J397" s="282"/>
    </row>
    <row r="398" spans="1:10">
      <c r="A398" s="282"/>
      <c r="B398" s="282"/>
      <c r="C398" s="282"/>
      <c r="D398" s="282"/>
      <c r="E398" s="282"/>
      <c r="F398" s="282"/>
      <c r="G398" s="282"/>
      <c r="H398" s="282"/>
      <c r="I398" s="282"/>
      <c r="J398" s="282"/>
    </row>
    <row r="399" spans="1:10">
      <c r="A399" s="282"/>
      <c r="B399" s="282"/>
      <c r="C399" s="282"/>
      <c r="D399" s="282"/>
      <c r="E399" s="282"/>
      <c r="F399" s="282"/>
      <c r="G399" s="282"/>
      <c r="H399" s="282"/>
      <c r="I399" s="282"/>
      <c r="J399" s="282"/>
    </row>
    <row r="400" spans="1:10">
      <c r="A400" s="282"/>
      <c r="B400" s="282"/>
      <c r="C400" s="282"/>
      <c r="D400" s="282"/>
      <c r="E400" s="282"/>
      <c r="F400" s="282"/>
      <c r="G400" s="282"/>
      <c r="H400" s="282"/>
      <c r="I400" s="282"/>
      <c r="J400" s="282"/>
    </row>
    <row r="401" spans="1:10">
      <c r="A401" s="282"/>
      <c r="B401" s="282"/>
      <c r="C401" s="282"/>
      <c r="D401" s="282"/>
      <c r="E401" s="282"/>
      <c r="F401" s="282"/>
      <c r="G401" s="282"/>
      <c r="H401" s="282"/>
      <c r="I401" s="282"/>
      <c r="J401" s="282"/>
    </row>
    <row r="402" spans="1:10">
      <c r="A402" s="282"/>
      <c r="B402" s="282"/>
      <c r="C402" s="282"/>
      <c r="D402" s="282"/>
      <c r="E402" s="282"/>
      <c r="F402" s="282"/>
      <c r="G402" s="282"/>
      <c r="H402" s="282"/>
      <c r="I402" s="282"/>
      <c r="J402" s="282"/>
    </row>
    <row r="403" spans="1:10">
      <c r="A403" s="282"/>
      <c r="B403" s="282"/>
      <c r="C403" s="282"/>
      <c r="D403" s="282"/>
      <c r="E403" s="282"/>
      <c r="F403" s="282"/>
      <c r="G403" s="282"/>
      <c r="H403" s="282"/>
      <c r="I403" s="282"/>
      <c r="J403" s="282"/>
    </row>
    <row r="404" spans="1:10">
      <c r="A404" s="282"/>
      <c r="B404" s="282"/>
      <c r="C404" s="282"/>
      <c r="D404" s="282"/>
      <c r="E404" s="282"/>
      <c r="F404" s="282"/>
      <c r="G404" s="282"/>
      <c r="H404" s="282"/>
      <c r="I404" s="282"/>
      <c r="J404" s="282"/>
    </row>
    <row r="405" spans="1:10">
      <c r="A405" s="282"/>
      <c r="B405" s="282"/>
      <c r="C405" s="282"/>
      <c r="D405" s="282"/>
      <c r="E405" s="282"/>
      <c r="F405" s="282"/>
      <c r="G405" s="282"/>
      <c r="H405" s="282"/>
      <c r="I405" s="282"/>
      <c r="J405" s="282"/>
    </row>
    <row r="406" spans="1:10">
      <c r="A406" s="282"/>
      <c r="B406" s="282"/>
      <c r="C406" s="282"/>
      <c r="D406" s="282"/>
      <c r="E406" s="282"/>
      <c r="F406" s="282"/>
      <c r="G406" s="282"/>
      <c r="H406" s="282"/>
      <c r="I406" s="282"/>
      <c r="J406" s="282"/>
    </row>
    <row r="407" spans="1:10">
      <c r="A407" s="282"/>
      <c r="B407" s="282"/>
      <c r="C407" s="282"/>
      <c r="D407" s="282"/>
      <c r="E407" s="282"/>
      <c r="F407" s="282"/>
      <c r="G407" s="282"/>
      <c r="H407" s="282"/>
      <c r="I407" s="282"/>
      <c r="J407" s="282"/>
    </row>
    <row r="408" spans="1:10">
      <c r="A408" s="282"/>
      <c r="B408" s="282"/>
      <c r="C408" s="282"/>
      <c r="D408" s="282"/>
      <c r="E408" s="282"/>
      <c r="F408" s="282"/>
      <c r="G408" s="282"/>
      <c r="H408" s="282"/>
      <c r="I408" s="282"/>
      <c r="J408" s="282"/>
    </row>
    <row r="409" spans="1:10">
      <c r="A409" s="282"/>
      <c r="B409" s="282"/>
      <c r="C409" s="282"/>
      <c r="D409" s="282"/>
      <c r="E409" s="282"/>
      <c r="F409" s="282"/>
      <c r="G409" s="282"/>
      <c r="H409" s="282"/>
      <c r="I409" s="282"/>
      <c r="J409" s="282"/>
    </row>
    <row r="410" spans="1:10">
      <c r="A410" s="282"/>
      <c r="B410" s="282"/>
      <c r="C410" s="282"/>
      <c r="D410" s="282"/>
      <c r="E410" s="282"/>
      <c r="F410" s="282"/>
      <c r="G410" s="282"/>
      <c r="H410" s="282"/>
      <c r="I410" s="282"/>
      <c r="J410" s="282"/>
    </row>
    <row r="411" spans="1:10">
      <c r="A411" s="282"/>
      <c r="B411" s="282"/>
      <c r="C411" s="282"/>
      <c r="D411" s="282"/>
      <c r="E411" s="282"/>
      <c r="F411" s="282"/>
      <c r="G411" s="282"/>
      <c r="H411" s="282"/>
      <c r="I411" s="282"/>
      <c r="J411" s="282"/>
    </row>
    <row r="412" spans="1:10">
      <c r="A412" s="282"/>
      <c r="B412" s="282"/>
      <c r="C412" s="282"/>
      <c r="D412" s="282"/>
      <c r="E412" s="282"/>
      <c r="F412" s="282"/>
      <c r="G412" s="282"/>
      <c r="H412" s="282"/>
      <c r="I412" s="282"/>
      <c r="J412" s="282"/>
    </row>
    <row r="413" spans="1:10">
      <c r="A413" s="282"/>
      <c r="B413" s="282"/>
      <c r="C413" s="282"/>
      <c r="D413" s="282"/>
      <c r="E413" s="282"/>
      <c r="F413" s="282"/>
      <c r="G413" s="282"/>
      <c r="H413" s="282"/>
      <c r="I413" s="282"/>
      <c r="J413" s="282"/>
    </row>
    <row r="414" spans="1:10">
      <c r="A414" s="282"/>
      <c r="B414" s="282"/>
      <c r="C414" s="282"/>
      <c r="D414" s="282"/>
      <c r="E414" s="282"/>
      <c r="F414" s="282"/>
      <c r="G414" s="282"/>
      <c r="H414" s="282"/>
      <c r="I414" s="282"/>
      <c r="J414" s="282"/>
    </row>
    <row r="415" spans="1:10">
      <c r="A415" s="282"/>
      <c r="B415" s="282"/>
      <c r="C415" s="282"/>
      <c r="D415" s="282"/>
      <c r="E415" s="282"/>
      <c r="F415" s="282"/>
      <c r="G415" s="282"/>
      <c r="H415" s="282"/>
      <c r="I415" s="282"/>
      <c r="J415" s="282"/>
    </row>
    <row r="416" spans="1:10">
      <c r="A416" s="282"/>
      <c r="B416" s="282"/>
      <c r="C416" s="282"/>
      <c r="D416" s="282"/>
      <c r="E416" s="282"/>
      <c r="F416" s="282"/>
      <c r="G416" s="282"/>
      <c r="H416" s="282"/>
      <c r="I416" s="282"/>
      <c r="J416" s="282"/>
    </row>
    <row r="417" spans="1:10">
      <c r="A417" s="282"/>
      <c r="B417" s="282"/>
      <c r="C417" s="282"/>
      <c r="D417" s="282"/>
      <c r="E417" s="282"/>
      <c r="F417" s="282"/>
      <c r="G417" s="282"/>
      <c r="H417" s="282"/>
      <c r="I417" s="282"/>
      <c r="J417" s="282"/>
    </row>
    <row r="418" spans="1:10">
      <c r="A418" s="282"/>
      <c r="B418" s="282"/>
      <c r="C418" s="282"/>
      <c r="D418" s="282"/>
      <c r="E418" s="282"/>
      <c r="F418" s="282"/>
      <c r="G418" s="282"/>
      <c r="H418" s="282"/>
      <c r="I418" s="282"/>
      <c r="J418" s="282"/>
    </row>
    <row r="419" spans="1:10">
      <c r="A419" s="282"/>
      <c r="B419" s="282"/>
      <c r="C419" s="282"/>
      <c r="D419" s="282"/>
      <c r="E419" s="282"/>
      <c r="F419" s="282"/>
      <c r="G419" s="282"/>
      <c r="H419" s="282"/>
      <c r="I419" s="282"/>
      <c r="J419" s="282"/>
    </row>
    <row r="420" spans="1:10">
      <c r="A420" s="282"/>
      <c r="B420" s="282"/>
      <c r="C420" s="282"/>
      <c r="D420" s="282"/>
      <c r="E420" s="282"/>
      <c r="F420" s="282"/>
      <c r="G420" s="282"/>
      <c r="H420" s="282"/>
      <c r="I420" s="282"/>
      <c r="J420" s="282"/>
    </row>
    <row r="421" spans="1:10">
      <c r="A421" s="282"/>
      <c r="B421" s="282"/>
      <c r="C421" s="282"/>
      <c r="D421" s="282"/>
      <c r="E421" s="282"/>
      <c r="F421" s="282"/>
      <c r="G421" s="282"/>
      <c r="H421" s="282"/>
      <c r="I421" s="282"/>
      <c r="J421" s="282"/>
    </row>
    <row r="422" spans="1:10">
      <c r="A422" s="282"/>
      <c r="B422" s="282"/>
      <c r="C422" s="282"/>
      <c r="D422" s="282"/>
      <c r="E422" s="282"/>
      <c r="F422" s="282"/>
      <c r="G422" s="282"/>
      <c r="H422" s="282"/>
      <c r="I422" s="282"/>
      <c r="J422" s="282"/>
    </row>
    <row r="423" spans="1:10">
      <c r="A423" s="282"/>
      <c r="B423" s="282"/>
      <c r="C423" s="282"/>
      <c r="D423" s="282"/>
      <c r="E423" s="282"/>
      <c r="F423" s="282"/>
      <c r="G423" s="282"/>
      <c r="H423" s="282"/>
      <c r="I423" s="282"/>
      <c r="J423" s="282"/>
    </row>
    <row r="424" spans="1:10">
      <c r="A424" s="282"/>
      <c r="B424" s="282"/>
      <c r="C424" s="282"/>
      <c r="D424" s="282"/>
      <c r="E424" s="282"/>
      <c r="F424" s="282"/>
      <c r="G424" s="282"/>
      <c r="H424" s="282"/>
      <c r="I424" s="282"/>
      <c r="J424" s="282"/>
    </row>
    <row r="425" spans="1:10">
      <c r="A425" s="282"/>
      <c r="B425" s="282"/>
      <c r="C425" s="282"/>
      <c r="D425" s="282"/>
      <c r="E425" s="282"/>
      <c r="F425" s="282"/>
      <c r="G425" s="282"/>
      <c r="H425" s="282"/>
      <c r="I425" s="282"/>
      <c r="J425" s="282"/>
    </row>
    <row r="426" spans="1:10">
      <c r="A426" s="282"/>
      <c r="B426" s="282"/>
      <c r="C426" s="282"/>
      <c r="D426" s="282"/>
      <c r="E426" s="282"/>
      <c r="F426" s="282"/>
      <c r="G426" s="282"/>
      <c r="H426" s="282"/>
      <c r="I426" s="282"/>
      <c r="J426" s="282"/>
    </row>
    <row r="427" spans="1:10">
      <c r="A427" s="282"/>
      <c r="B427" s="282"/>
      <c r="C427" s="282"/>
      <c r="D427" s="282"/>
      <c r="E427" s="282"/>
      <c r="F427" s="282"/>
      <c r="G427" s="282"/>
      <c r="H427" s="282"/>
      <c r="I427" s="282"/>
      <c r="J427" s="282"/>
    </row>
    <row r="428" spans="1:10">
      <c r="A428" s="282"/>
      <c r="B428" s="282"/>
      <c r="C428" s="282"/>
      <c r="D428" s="282"/>
      <c r="E428" s="282"/>
      <c r="F428" s="282"/>
      <c r="G428" s="282"/>
      <c r="H428" s="282"/>
      <c r="I428" s="282"/>
      <c r="J428" s="282"/>
    </row>
    <row r="429" spans="1:10">
      <c r="A429" s="282"/>
      <c r="B429" s="282"/>
      <c r="C429" s="282"/>
      <c r="D429" s="282"/>
      <c r="E429" s="282"/>
      <c r="F429" s="282"/>
      <c r="G429" s="282"/>
      <c r="H429" s="282"/>
      <c r="I429" s="282"/>
      <c r="J429" s="282"/>
    </row>
    <row r="430" spans="1:10">
      <c r="A430" s="282"/>
      <c r="B430" s="282"/>
      <c r="C430" s="282"/>
      <c r="D430" s="282"/>
      <c r="E430" s="282"/>
      <c r="F430" s="282"/>
      <c r="G430" s="282"/>
      <c r="H430" s="282"/>
      <c r="I430" s="282"/>
      <c r="J430" s="282"/>
    </row>
    <row r="431" spans="1:10">
      <c r="A431" s="282"/>
      <c r="B431" s="282"/>
      <c r="C431" s="282"/>
      <c r="D431" s="282"/>
      <c r="E431" s="282"/>
      <c r="F431" s="282"/>
      <c r="G431" s="282"/>
      <c r="H431" s="282"/>
      <c r="I431" s="282"/>
      <c r="J431" s="282"/>
    </row>
    <row r="432" spans="1:10">
      <c r="A432" s="282"/>
      <c r="B432" s="282"/>
      <c r="C432" s="282"/>
      <c r="D432" s="282"/>
      <c r="E432" s="282"/>
      <c r="F432" s="282"/>
      <c r="G432" s="282"/>
      <c r="H432" s="282"/>
      <c r="I432" s="282"/>
      <c r="J432" s="282"/>
    </row>
    <row r="433" spans="1:10">
      <c r="A433" s="282"/>
      <c r="B433" s="282"/>
      <c r="C433" s="282"/>
      <c r="D433" s="282"/>
      <c r="E433" s="282"/>
      <c r="F433" s="282"/>
      <c r="G433" s="282"/>
      <c r="H433" s="282"/>
      <c r="I433" s="282"/>
      <c r="J433" s="282"/>
    </row>
    <row r="434" spans="1:10">
      <c r="A434" s="282"/>
      <c r="B434" s="282"/>
      <c r="C434" s="282"/>
      <c r="D434" s="282"/>
      <c r="E434" s="282"/>
      <c r="F434" s="282"/>
      <c r="G434" s="282"/>
      <c r="H434" s="282"/>
      <c r="I434" s="282"/>
      <c r="J434" s="282"/>
    </row>
    <row r="435" spans="1:10">
      <c r="A435" s="282"/>
      <c r="B435" s="282"/>
      <c r="C435" s="282"/>
      <c r="D435" s="282"/>
      <c r="E435" s="282"/>
      <c r="F435" s="282"/>
      <c r="G435" s="282"/>
      <c r="H435" s="282"/>
      <c r="I435" s="282"/>
      <c r="J435" s="282"/>
    </row>
    <row r="436" spans="1:10">
      <c r="A436" s="282"/>
      <c r="B436" s="282"/>
      <c r="C436" s="282"/>
      <c r="D436" s="282"/>
      <c r="E436" s="282"/>
      <c r="F436" s="282"/>
      <c r="G436" s="282"/>
      <c r="H436" s="282"/>
      <c r="I436" s="282"/>
      <c r="J436" s="282"/>
    </row>
    <row r="437" spans="1:10">
      <c r="A437" s="282"/>
      <c r="B437" s="282"/>
      <c r="C437" s="282"/>
      <c r="D437" s="282"/>
      <c r="E437" s="282"/>
      <c r="F437" s="282"/>
      <c r="G437" s="282"/>
      <c r="H437" s="282"/>
      <c r="I437" s="282"/>
      <c r="J437" s="282"/>
    </row>
    <row r="438" spans="1:10">
      <c r="A438" s="282"/>
      <c r="B438" s="282"/>
      <c r="C438" s="282"/>
      <c r="D438" s="282"/>
      <c r="E438" s="282"/>
      <c r="F438" s="282"/>
      <c r="G438" s="282"/>
      <c r="H438" s="282"/>
      <c r="I438" s="282"/>
      <c r="J438" s="282"/>
    </row>
    <row r="439" spans="1:10">
      <c r="A439" s="282"/>
      <c r="B439" s="282"/>
      <c r="C439" s="282"/>
      <c r="D439" s="282"/>
      <c r="E439" s="282"/>
      <c r="F439" s="282"/>
      <c r="G439" s="282"/>
      <c r="H439" s="282"/>
      <c r="I439" s="282"/>
      <c r="J439" s="282"/>
    </row>
    <row r="440" spans="1:10">
      <c r="A440" s="282"/>
      <c r="B440" s="282"/>
      <c r="C440" s="282"/>
      <c r="D440" s="282"/>
      <c r="E440" s="282"/>
      <c r="F440" s="282"/>
      <c r="G440" s="282"/>
      <c r="H440" s="282"/>
      <c r="I440" s="282"/>
      <c r="J440" s="282"/>
    </row>
    <row r="441" spans="1:10">
      <c r="A441" s="282"/>
      <c r="B441" s="282"/>
      <c r="C441" s="282"/>
      <c r="D441" s="282"/>
      <c r="E441" s="282"/>
      <c r="F441" s="282"/>
      <c r="G441" s="282"/>
      <c r="H441" s="282"/>
      <c r="I441" s="282"/>
      <c r="J441" s="282"/>
    </row>
    <row r="442" spans="1:10">
      <c r="A442" s="282"/>
      <c r="B442" s="282"/>
      <c r="C442" s="282"/>
      <c r="D442" s="282"/>
      <c r="E442" s="282"/>
      <c r="F442" s="282"/>
      <c r="G442" s="282"/>
      <c r="H442" s="282"/>
      <c r="I442" s="282"/>
      <c r="J442" s="282"/>
    </row>
    <row r="443" spans="1:10">
      <c r="A443" s="282"/>
      <c r="B443" s="282"/>
      <c r="C443" s="282"/>
      <c r="D443" s="282"/>
      <c r="E443" s="282"/>
      <c r="F443" s="282"/>
      <c r="G443" s="282"/>
      <c r="H443" s="282"/>
      <c r="I443" s="282"/>
      <c r="J443" s="282"/>
    </row>
    <row r="444" spans="1:10">
      <c r="A444" s="282"/>
      <c r="B444" s="282"/>
      <c r="C444" s="282"/>
      <c r="D444" s="282"/>
      <c r="E444" s="282"/>
      <c r="F444" s="282"/>
      <c r="G444" s="282"/>
      <c r="H444" s="282"/>
      <c r="I444" s="282"/>
      <c r="J444" s="282"/>
    </row>
    <row r="445" spans="1:10">
      <c r="A445" s="282"/>
      <c r="B445" s="282"/>
      <c r="C445" s="282"/>
      <c r="D445" s="282"/>
      <c r="E445" s="282"/>
      <c r="F445" s="282"/>
      <c r="G445" s="282"/>
      <c r="H445" s="282"/>
      <c r="I445" s="282"/>
      <c r="J445" s="282"/>
    </row>
    <row r="446" spans="1:10">
      <c r="A446" s="282"/>
      <c r="B446" s="282"/>
      <c r="C446" s="282"/>
      <c r="D446" s="282"/>
      <c r="E446" s="282"/>
      <c r="F446" s="282"/>
      <c r="G446" s="282"/>
      <c r="H446" s="282"/>
      <c r="I446" s="282"/>
      <c r="J446" s="282"/>
    </row>
    <row r="447" spans="1:10">
      <c r="A447" s="282"/>
      <c r="B447" s="282"/>
      <c r="C447" s="282"/>
      <c r="D447" s="282"/>
      <c r="E447" s="282"/>
      <c r="F447" s="282"/>
      <c r="G447" s="282"/>
      <c r="H447" s="282"/>
      <c r="I447" s="282"/>
      <c r="J447" s="282"/>
    </row>
    <row r="448" spans="1:10">
      <c r="A448" s="282"/>
      <c r="B448" s="282"/>
      <c r="C448" s="282"/>
      <c r="D448" s="282"/>
      <c r="E448" s="282"/>
      <c r="F448" s="282"/>
      <c r="G448" s="282"/>
      <c r="H448" s="282"/>
      <c r="I448" s="282"/>
      <c r="J448" s="282"/>
    </row>
    <row r="449" spans="1:10">
      <c r="A449" s="282"/>
      <c r="B449" s="282"/>
      <c r="C449" s="282"/>
      <c r="D449" s="282"/>
      <c r="E449" s="282"/>
      <c r="F449" s="282"/>
      <c r="G449" s="282"/>
      <c r="H449" s="282"/>
      <c r="I449" s="282"/>
      <c r="J449" s="282"/>
    </row>
    <row r="450" spans="1:10">
      <c r="A450" s="282"/>
      <c r="B450" s="282"/>
      <c r="C450" s="282"/>
      <c r="D450" s="282"/>
      <c r="E450" s="282"/>
      <c r="F450" s="282"/>
      <c r="G450" s="282"/>
      <c r="H450" s="282"/>
      <c r="I450" s="282"/>
      <c r="J450" s="282"/>
    </row>
    <row r="451" spans="1:10">
      <c r="A451" s="282"/>
      <c r="B451" s="282"/>
      <c r="C451" s="282"/>
      <c r="D451" s="282"/>
      <c r="E451" s="282"/>
      <c r="F451" s="282"/>
      <c r="G451" s="282"/>
      <c r="H451" s="282"/>
      <c r="I451" s="282"/>
      <c r="J451" s="282"/>
    </row>
    <row r="452" spans="1:10">
      <c r="A452" s="282"/>
      <c r="B452" s="282"/>
      <c r="C452" s="282"/>
      <c r="D452" s="282"/>
      <c r="E452" s="282"/>
      <c r="F452" s="282"/>
      <c r="G452" s="282"/>
      <c r="H452" s="282"/>
      <c r="I452" s="282"/>
      <c r="J452" s="282"/>
    </row>
    <row r="453" spans="1:10">
      <c r="A453" s="282"/>
      <c r="B453" s="282"/>
      <c r="C453" s="282"/>
      <c r="D453" s="282"/>
      <c r="E453" s="282"/>
      <c r="F453" s="282"/>
      <c r="G453" s="282"/>
      <c r="H453" s="282"/>
      <c r="I453" s="282"/>
      <c r="J453" s="282"/>
    </row>
    <row r="454" spans="1:10">
      <c r="A454" s="282"/>
      <c r="B454" s="282"/>
      <c r="C454" s="282"/>
      <c r="D454" s="282"/>
      <c r="E454" s="282"/>
      <c r="F454" s="282"/>
      <c r="G454" s="282"/>
      <c r="H454" s="282"/>
      <c r="I454" s="282"/>
      <c r="J454" s="282"/>
    </row>
    <row r="455" spans="1:10">
      <c r="A455" s="282"/>
      <c r="B455" s="282"/>
      <c r="C455" s="282"/>
      <c r="D455" s="282"/>
      <c r="E455" s="282"/>
      <c r="F455" s="282"/>
      <c r="G455" s="282"/>
      <c r="H455" s="282"/>
      <c r="I455" s="282"/>
      <c r="J455" s="282"/>
    </row>
    <row r="456" spans="1:10">
      <c r="A456" s="282"/>
      <c r="B456" s="282"/>
      <c r="C456" s="282"/>
      <c r="D456" s="282"/>
      <c r="E456" s="282"/>
      <c r="F456" s="282"/>
      <c r="G456" s="282"/>
      <c r="H456" s="282"/>
      <c r="I456" s="282"/>
      <c r="J456" s="282"/>
    </row>
    <row r="457" spans="1:10">
      <c r="A457" s="282"/>
      <c r="B457" s="282"/>
      <c r="C457" s="282"/>
      <c r="D457" s="282"/>
      <c r="E457" s="282"/>
      <c r="F457" s="282"/>
      <c r="G457" s="282"/>
      <c r="H457" s="282"/>
      <c r="I457" s="282"/>
      <c r="J457" s="282"/>
    </row>
    <row r="458" spans="1:10">
      <c r="A458" s="282"/>
      <c r="B458" s="282"/>
      <c r="C458" s="282"/>
      <c r="D458" s="282"/>
      <c r="E458" s="282"/>
      <c r="F458" s="282"/>
      <c r="G458" s="282"/>
      <c r="H458" s="282"/>
      <c r="I458" s="282"/>
      <c r="J458" s="282"/>
    </row>
    <row r="459" spans="1:10">
      <c r="A459" s="282"/>
      <c r="B459" s="282"/>
      <c r="C459" s="282"/>
      <c r="D459" s="282"/>
      <c r="E459" s="282"/>
      <c r="F459" s="282"/>
      <c r="G459" s="282"/>
      <c r="H459" s="282"/>
      <c r="I459" s="282"/>
      <c r="J459" s="282"/>
    </row>
    <row r="460" spans="1:10">
      <c r="A460" s="282"/>
      <c r="B460" s="282"/>
      <c r="C460" s="282"/>
      <c r="D460" s="282"/>
      <c r="E460" s="282"/>
      <c r="F460" s="282"/>
      <c r="G460" s="282"/>
      <c r="H460" s="282"/>
      <c r="I460" s="282"/>
      <c r="J460" s="282"/>
    </row>
    <row r="461" spans="1:10">
      <c r="A461" s="282"/>
      <c r="B461" s="282"/>
      <c r="C461" s="282"/>
      <c r="D461" s="282"/>
      <c r="E461" s="282"/>
      <c r="F461" s="282"/>
      <c r="G461" s="282"/>
      <c r="H461" s="282"/>
      <c r="I461" s="282"/>
      <c r="J461" s="282"/>
    </row>
  </sheetData>
  <mergeCells count="13">
    <mergeCell ref="B17:E17"/>
    <mergeCell ref="B18:E18"/>
    <mergeCell ref="B20:F20"/>
    <mergeCell ref="B15:E15"/>
    <mergeCell ref="B16:E16"/>
    <mergeCell ref="B13:E13"/>
    <mergeCell ref="B14:E14"/>
    <mergeCell ref="B11:E11"/>
    <mergeCell ref="B12:E12"/>
    <mergeCell ref="B2:I2"/>
    <mergeCell ref="C4:D4"/>
    <mergeCell ref="C5:D5"/>
    <mergeCell ref="B10:E10"/>
  </mergeCells>
  <pageMargins left="0.375" right="0.36458333333333331" top="0.36458333333333331" bottom="0.75" header="0.3" footer="0.3"/>
  <pageSetup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BAU147"/>
  <sheetViews>
    <sheetView topLeftCell="A16" zoomScaleNormal="100" workbookViewId="0">
      <selection activeCell="D1" sqref="D1:BAU1"/>
    </sheetView>
  </sheetViews>
  <sheetFormatPr baseColWidth="10" defaultColWidth="9.140625" defaultRowHeight="15"/>
  <cols>
    <col min="1" max="1" width="24.5703125" style="8" bestFit="1" customWidth="1"/>
    <col min="2" max="2" width="10.85546875" style="17" customWidth="1"/>
    <col min="3" max="3" width="22.28515625" style="17" bestFit="1" customWidth="1"/>
    <col min="4" max="5" width="11.7109375" style="8" bestFit="1" customWidth="1"/>
    <col min="6" max="6" width="11.7109375" style="8" customWidth="1"/>
    <col min="7" max="76" width="11.7109375" style="8" bestFit="1" customWidth="1"/>
    <col min="77" max="112" width="10" style="8" bestFit="1" customWidth="1"/>
    <col min="113" max="169" width="10" style="8" customWidth="1"/>
    <col min="170" max="181" width="11.140625" style="8" bestFit="1" customWidth="1"/>
    <col min="182" max="683" width="11.140625" style="8" customWidth="1"/>
    <col min="684" max="788" width="11.5703125" style="8" customWidth="1"/>
    <col min="789" max="814" width="11.7109375" style="8" customWidth="1"/>
    <col min="815" max="827" width="12.140625" style="8" customWidth="1"/>
    <col min="828" max="892" width="11.5703125" style="8" customWidth="1"/>
    <col min="893" max="904" width="13.140625" style="8" customWidth="1"/>
    <col min="905" max="976" width="11.5703125" style="8" customWidth="1"/>
    <col min="977" max="1000" width="16.42578125" style="8" bestFit="1" customWidth="1"/>
    <col min="1001" max="1009" width="15.42578125" style="8" bestFit="1" customWidth="1"/>
    <col min="1010" max="1012" width="16.42578125" style="8" bestFit="1" customWidth="1"/>
    <col min="1013" max="1048" width="11.5703125" style="8" customWidth="1"/>
    <col min="1049" max="1054" width="11.85546875" style="8" customWidth="1"/>
    <col min="1055" max="1071" width="12.140625" style="8" customWidth="1"/>
    <col min="1072" max="1083" width="11.28515625" style="8" customWidth="1"/>
    <col min="1084" max="1095" width="12.85546875" style="8" customWidth="1"/>
    <col min="1096" max="1098" width="16.85546875" style="8" bestFit="1" customWidth="1"/>
    <col min="1099" max="1110" width="12.7109375" style="8" customWidth="1"/>
    <col min="1111" max="1122" width="13" style="8" customWidth="1"/>
    <col min="1123" max="1123" width="13.28515625" style="8" customWidth="1"/>
    <col min="1124" max="1134" width="12.140625" style="8" bestFit="1" customWidth="1"/>
    <col min="1135" max="1146" width="11.5703125" style="8" customWidth="1"/>
    <col min="1147" max="1158" width="12.28515625" style="8" customWidth="1"/>
    <col min="1159" max="1170" width="12.7109375" style="8" customWidth="1"/>
    <col min="1171" max="1182" width="12.140625" style="8" customWidth="1"/>
    <col min="1183" max="1194" width="12" style="8" customWidth="1"/>
    <col min="1195" max="1206" width="11.85546875" style="8" customWidth="1"/>
    <col min="1207" max="1207" width="10.5703125" style="8" customWidth="1"/>
    <col min="1208" max="1208" width="14.42578125" style="8" customWidth="1"/>
    <col min="1209" max="1215" width="10.5703125" style="8" customWidth="1"/>
    <col min="1216" max="1221" width="11.28515625" style="8" customWidth="1"/>
    <col min="1222" max="1233" width="10.85546875" style="8" customWidth="1"/>
    <col min="1234" max="1239" width="14.7109375" style="8" customWidth="1"/>
    <col min="1240" max="1245" width="10.85546875" style="8" customWidth="1"/>
    <col min="1246" max="1274" width="12.28515625" style="8" customWidth="1"/>
    <col min="1275" max="1288" width="11" style="29" customWidth="1"/>
    <col min="1289" max="1302" width="11.5703125" style="29" customWidth="1"/>
    <col min="1303" max="1317" width="12" style="29" customWidth="1"/>
    <col min="1318" max="1332" width="10.7109375" style="29" customWidth="1"/>
    <col min="1333" max="1354" width="11" style="29" customWidth="1"/>
    <col min="1355" max="1370" width="12.28515625" style="8" customWidth="1"/>
    <col min="1371" max="1371" width="14.7109375" style="8" customWidth="1"/>
    <col min="1372" max="1372" width="12.28515625" style="8" customWidth="1"/>
    <col min="1373" max="1385" width="13.5703125" style="8" customWidth="1"/>
    <col min="1386" max="1388" width="16.5703125" style="8" customWidth="1"/>
    <col min="1389" max="1399" width="13.5703125" style="8" customWidth="1"/>
    <col min="1400" max="16384" width="9.140625" style="8"/>
  </cols>
  <sheetData>
    <row r="1" spans="1:1399" ht="51">
      <c r="C1" s="171" t="s">
        <v>304</v>
      </c>
      <c r="D1" s="37" t="s">
        <v>51</v>
      </c>
      <c r="E1" s="37" t="s">
        <v>51</v>
      </c>
      <c r="F1" s="37" t="s">
        <v>51</v>
      </c>
      <c r="G1" s="37" t="s">
        <v>51</v>
      </c>
      <c r="H1" s="37" t="s">
        <v>51</v>
      </c>
      <c r="I1" s="37" t="s">
        <v>51</v>
      </c>
      <c r="J1" s="37" t="s">
        <v>51</v>
      </c>
      <c r="K1" s="37" t="s">
        <v>51</v>
      </c>
      <c r="L1" s="37" t="s">
        <v>51</v>
      </c>
      <c r="M1" s="37" t="s">
        <v>51</v>
      </c>
      <c r="N1" s="37" t="s">
        <v>51</v>
      </c>
      <c r="O1" s="37" t="s">
        <v>51</v>
      </c>
      <c r="P1" s="37" t="s">
        <v>51</v>
      </c>
      <c r="Q1" s="37" t="s">
        <v>51</v>
      </c>
      <c r="R1" s="37" t="s">
        <v>51</v>
      </c>
      <c r="S1" s="37" t="s">
        <v>51</v>
      </c>
      <c r="T1" s="37" t="s">
        <v>51</v>
      </c>
      <c r="U1" s="37" t="s">
        <v>51</v>
      </c>
      <c r="V1" s="37" t="s">
        <v>51</v>
      </c>
      <c r="W1" s="37" t="s">
        <v>51</v>
      </c>
      <c r="X1" s="37" t="s">
        <v>51</v>
      </c>
      <c r="Y1" s="37" t="s">
        <v>51</v>
      </c>
      <c r="Z1" s="37" t="s">
        <v>51</v>
      </c>
      <c r="AA1" s="37" t="s">
        <v>51</v>
      </c>
      <c r="AB1" s="37" t="s">
        <v>51</v>
      </c>
      <c r="AC1" s="37" t="s">
        <v>51</v>
      </c>
      <c r="AD1" s="37" t="s">
        <v>51</v>
      </c>
      <c r="AE1" s="37" t="s">
        <v>51</v>
      </c>
      <c r="AF1" s="37" t="s">
        <v>51</v>
      </c>
      <c r="AG1" s="37" t="s">
        <v>51</v>
      </c>
      <c r="AH1" s="37" t="s">
        <v>51</v>
      </c>
      <c r="AI1" s="37" t="s">
        <v>51</v>
      </c>
      <c r="AJ1" s="37" t="s">
        <v>51</v>
      </c>
      <c r="AK1" s="37" t="s">
        <v>51</v>
      </c>
      <c r="AL1" s="37" t="s">
        <v>51</v>
      </c>
      <c r="AM1" s="37" t="s">
        <v>51</v>
      </c>
      <c r="AN1" s="37" t="s">
        <v>51</v>
      </c>
      <c r="AO1" s="37" t="s">
        <v>51</v>
      </c>
      <c r="AP1" s="37" t="s">
        <v>51</v>
      </c>
      <c r="AQ1" s="37" t="s">
        <v>51</v>
      </c>
      <c r="AR1" s="37" t="s">
        <v>51</v>
      </c>
      <c r="AS1" s="37" t="s">
        <v>51</v>
      </c>
      <c r="AT1" s="37" t="s">
        <v>51</v>
      </c>
      <c r="AU1" s="37" t="s">
        <v>51</v>
      </c>
      <c r="AV1" s="37" t="s">
        <v>51</v>
      </c>
      <c r="AW1" s="37" t="s">
        <v>51</v>
      </c>
      <c r="AX1" s="37" t="s">
        <v>51</v>
      </c>
      <c r="AY1" s="37" t="s">
        <v>51</v>
      </c>
      <c r="AZ1" s="37" t="s">
        <v>51</v>
      </c>
      <c r="BA1" s="37" t="s">
        <v>51</v>
      </c>
      <c r="BB1" s="37" t="s">
        <v>51</v>
      </c>
      <c r="BC1" s="37" t="s">
        <v>51</v>
      </c>
      <c r="BD1" s="37" t="s">
        <v>51</v>
      </c>
      <c r="BE1" s="37" t="s">
        <v>51</v>
      </c>
      <c r="BF1" s="37" t="s">
        <v>51</v>
      </c>
      <c r="BG1" s="37" t="s">
        <v>51</v>
      </c>
      <c r="BH1" s="37" t="s">
        <v>51</v>
      </c>
      <c r="BI1" s="37" t="s">
        <v>51</v>
      </c>
      <c r="BJ1" s="37" t="s">
        <v>51</v>
      </c>
      <c r="BK1" s="37" t="s">
        <v>51</v>
      </c>
      <c r="BL1" s="37" t="s">
        <v>51</v>
      </c>
      <c r="BM1" s="37" t="s">
        <v>51</v>
      </c>
      <c r="BN1" s="37" t="s">
        <v>51</v>
      </c>
      <c r="BO1" s="37" t="s">
        <v>51</v>
      </c>
      <c r="BP1" s="37" t="s">
        <v>51</v>
      </c>
      <c r="BQ1" s="37" t="s">
        <v>51</v>
      </c>
      <c r="BR1" s="37" t="s">
        <v>51</v>
      </c>
      <c r="BS1" s="37" t="s">
        <v>51</v>
      </c>
      <c r="BT1" s="37" t="s">
        <v>51</v>
      </c>
      <c r="BU1" s="37" t="s">
        <v>51</v>
      </c>
      <c r="BV1" s="37" t="s">
        <v>51</v>
      </c>
      <c r="BW1" s="37" t="s">
        <v>51</v>
      </c>
      <c r="BX1" s="37" t="s">
        <v>51</v>
      </c>
      <c r="BY1" s="38" t="s">
        <v>56</v>
      </c>
      <c r="BZ1" s="38" t="s">
        <v>56</v>
      </c>
      <c r="CA1" s="38" t="s">
        <v>56</v>
      </c>
      <c r="CB1" s="38" t="s">
        <v>56</v>
      </c>
      <c r="CC1" s="38" t="s">
        <v>56</v>
      </c>
      <c r="CD1" s="38" t="s">
        <v>56</v>
      </c>
      <c r="CE1" s="38" t="s">
        <v>56</v>
      </c>
      <c r="CF1" s="38" t="s">
        <v>56</v>
      </c>
      <c r="CG1" s="38" t="s">
        <v>56</v>
      </c>
      <c r="CH1" s="38" t="s">
        <v>56</v>
      </c>
      <c r="CI1" s="38" t="s">
        <v>56</v>
      </c>
      <c r="CJ1" s="38" t="s">
        <v>56</v>
      </c>
      <c r="CK1" s="38" t="s">
        <v>56</v>
      </c>
      <c r="CL1" s="38" t="s">
        <v>56</v>
      </c>
      <c r="CM1" s="38" t="s">
        <v>56</v>
      </c>
      <c r="CN1" s="38" t="s">
        <v>56</v>
      </c>
      <c r="CO1" s="38" t="s">
        <v>56</v>
      </c>
      <c r="CP1" s="38" t="s">
        <v>56</v>
      </c>
      <c r="CQ1" s="38" t="s">
        <v>56</v>
      </c>
      <c r="CR1" s="38" t="s">
        <v>56</v>
      </c>
      <c r="CS1" s="38" t="s">
        <v>56</v>
      </c>
      <c r="CT1" s="38" t="s">
        <v>56</v>
      </c>
      <c r="CU1" s="38" t="s">
        <v>56</v>
      </c>
      <c r="CV1" s="38" t="s">
        <v>56</v>
      </c>
      <c r="CW1" s="38" t="s">
        <v>56</v>
      </c>
      <c r="CX1" s="38" t="s">
        <v>56</v>
      </c>
      <c r="CY1" s="38" t="s">
        <v>56</v>
      </c>
      <c r="CZ1" s="38" t="s">
        <v>56</v>
      </c>
      <c r="DA1" s="38" t="s">
        <v>56</v>
      </c>
      <c r="DB1" s="38" t="s">
        <v>56</v>
      </c>
      <c r="DC1" s="38" t="s">
        <v>56</v>
      </c>
      <c r="DD1" s="38" t="s">
        <v>56</v>
      </c>
      <c r="DE1" s="38" t="s">
        <v>56</v>
      </c>
      <c r="DF1" s="38" t="s">
        <v>56</v>
      </c>
      <c r="DG1" s="38" t="s">
        <v>56</v>
      </c>
      <c r="DH1" s="38" t="s">
        <v>56</v>
      </c>
      <c r="DI1" s="38" t="s">
        <v>56</v>
      </c>
      <c r="DJ1" s="38" t="s">
        <v>56</v>
      </c>
      <c r="DK1" s="38" t="s">
        <v>56</v>
      </c>
      <c r="DL1" s="38" t="s">
        <v>56</v>
      </c>
      <c r="DM1" s="38" t="s">
        <v>56</v>
      </c>
      <c r="DN1" s="38" t="s">
        <v>56</v>
      </c>
      <c r="DO1" s="38" t="s">
        <v>56</v>
      </c>
      <c r="DP1" s="38" t="s">
        <v>56</v>
      </c>
      <c r="DQ1" s="38" t="s">
        <v>56</v>
      </c>
      <c r="DR1" s="38" t="s">
        <v>56</v>
      </c>
      <c r="DS1" s="38" t="s">
        <v>56</v>
      </c>
      <c r="DT1" s="38" t="s">
        <v>56</v>
      </c>
      <c r="DU1" s="38" t="s">
        <v>56</v>
      </c>
      <c r="DV1" s="38" t="s">
        <v>56</v>
      </c>
      <c r="DW1" s="38" t="s">
        <v>56</v>
      </c>
      <c r="DX1" s="38" t="s">
        <v>56</v>
      </c>
      <c r="DY1" s="38" t="s">
        <v>56</v>
      </c>
      <c r="DZ1" s="38" t="s">
        <v>56</v>
      </c>
      <c r="EA1" s="38" t="s">
        <v>56</v>
      </c>
      <c r="EB1" s="38" t="s">
        <v>56</v>
      </c>
      <c r="EC1" s="38" t="s">
        <v>56</v>
      </c>
      <c r="ED1" s="38" t="s">
        <v>56</v>
      </c>
      <c r="EE1" s="38" t="s">
        <v>56</v>
      </c>
      <c r="EF1" s="38" t="s">
        <v>56</v>
      </c>
      <c r="EG1" s="38" t="s">
        <v>56</v>
      </c>
      <c r="EH1" s="38" t="s">
        <v>56</v>
      </c>
      <c r="EI1" s="38" t="s">
        <v>56</v>
      </c>
      <c r="EJ1" s="38" t="s">
        <v>56</v>
      </c>
      <c r="EK1" s="38" t="s">
        <v>56</v>
      </c>
      <c r="EL1" s="38" t="s">
        <v>56</v>
      </c>
      <c r="EM1" s="38" t="s">
        <v>56</v>
      </c>
      <c r="EN1" s="38" t="s">
        <v>56</v>
      </c>
      <c r="EO1" s="38" t="s">
        <v>56</v>
      </c>
      <c r="EP1" s="38" t="s">
        <v>56</v>
      </c>
      <c r="EQ1" s="38" t="s">
        <v>56</v>
      </c>
      <c r="ER1" s="38" t="s">
        <v>56</v>
      </c>
      <c r="ES1" s="38" t="s">
        <v>56</v>
      </c>
      <c r="ET1" s="38" t="s">
        <v>56</v>
      </c>
      <c r="EU1" s="38" t="s">
        <v>56</v>
      </c>
      <c r="EV1" s="38" t="s">
        <v>56</v>
      </c>
      <c r="EW1" s="38" t="s">
        <v>56</v>
      </c>
      <c r="EX1" s="38" t="s">
        <v>56</v>
      </c>
      <c r="EY1" s="38" t="s">
        <v>56</v>
      </c>
      <c r="EZ1" s="38" t="s">
        <v>56</v>
      </c>
      <c r="FA1" s="38" t="s">
        <v>56</v>
      </c>
      <c r="FB1" s="38" t="s">
        <v>56</v>
      </c>
      <c r="FC1" s="38" t="s">
        <v>56</v>
      </c>
      <c r="FD1" s="38" t="s">
        <v>56</v>
      </c>
      <c r="FE1" s="38" t="s">
        <v>56</v>
      </c>
      <c r="FF1" s="38" t="s">
        <v>56</v>
      </c>
      <c r="FG1" s="38" t="s">
        <v>56</v>
      </c>
      <c r="FH1" s="38" t="s">
        <v>56</v>
      </c>
      <c r="FI1" s="38" t="s">
        <v>56</v>
      </c>
      <c r="FJ1" s="38" t="s">
        <v>56</v>
      </c>
      <c r="FK1" s="38" t="s">
        <v>56</v>
      </c>
      <c r="FL1" s="38" t="s">
        <v>56</v>
      </c>
      <c r="FM1" s="38" t="s">
        <v>56</v>
      </c>
      <c r="FN1" s="38" t="s">
        <v>56</v>
      </c>
      <c r="FO1" s="38" t="s">
        <v>56</v>
      </c>
      <c r="FP1" s="38" t="s">
        <v>56</v>
      </c>
      <c r="FQ1" s="38" t="s">
        <v>56</v>
      </c>
      <c r="FR1" s="38" t="s">
        <v>56</v>
      </c>
      <c r="FS1" s="38" t="s">
        <v>56</v>
      </c>
      <c r="FT1" s="38" t="s">
        <v>56</v>
      </c>
      <c r="FU1" s="38" t="s">
        <v>56</v>
      </c>
      <c r="FV1" s="38" t="s">
        <v>56</v>
      </c>
      <c r="FW1" s="38" t="s">
        <v>56</v>
      </c>
      <c r="FX1" s="38" t="s">
        <v>56</v>
      </c>
      <c r="FY1" s="38" t="s">
        <v>56</v>
      </c>
      <c r="FZ1" s="38" t="s">
        <v>56</v>
      </c>
      <c r="GA1" s="38" t="s">
        <v>56</v>
      </c>
      <c r="GB1" s="38" t="s">
        <v>56</v>
      </c>
      <c r="GC1" s="38" t="s">
        <v>56</v>
      </c>
      <c r="GD1" s="38" t="s">
        <v>56</v>
      </c>
      <c r="GE1" s="38" t="s">
        <v>56</v>
      </c>
      <c r="GF1" s="38" t="s">
        <v>56</v>
      </c>
      <c r="GG1" s="38" t="s">
        <v>56</v>
      </c>
      <c r="GH1" s="38" t="s">
        <v>56</v>
      </c>
      <c r="GI1" s="38" t="s">
        <v>56</v>
      </c>
      <c r="GJ1" s="38" t="s">
        <v>56</v>
      </c>
      <c r="GK1" s="38" t="s">
        <v>56</v>
      </c>
      <c r="GL1" s="38" t="s">
        <v>56</v>
      </c>
      <c r="GM1" s="38" t="s">
        <v>56</v>
      </c>
      <c r="GN1" s="38" t="s">
        <v>56</v>
      </c>
      <c r="GO1" s="38" t="s">
        <v>56</v>
      </c>
      <c r="GP1" s="38" t="s">
        <v>56</v>
      </c>
      <c r="GQ1" s="38" t="s">
        <v>56</v>
      </c>
      <c r="GR1" s="38" t="s">
        <v>56</v>
      </c>
      <c r="GS1" s="38" t="s">
        <v>56</v>
      </c>
      <c r="GT1" s="38" t="s">
        <v>56</v>
      </c>
      <c r="GU1" s="38" t="s">
        <v>56</v>
      </c>
      <c r="GV1" s="38" t="s">
        <v>56</v>
      </c>
      <c r="GW1" s="38" t="s">
        <v>56</v>
      </c>
      <c r="GX1" s="38" t="s">
        <v>56</v>
      </c>
      <c r="GY1" s="38" t="s">
        <v>56</v>
      </c>
      <c r="GZ1" s="38" t="s">
        <v>56</v>
      </c>
      <c r="HA1" s="38" t="s">
        <v>56</v>
      </c>
      <c r="HB1" s="38" t="s">
        <v>56</v>
      </c>
      <c r="HC1" s="38" t="s">
        <v>56</v>
      </c>
      <c r="HD1" s="38" t="s">
        <v>56</v>
      </c>
      <c r="HE1" s="38" t="s">
        <v>56</v>
      </c>
      <c r="HF1" s="38" t="s">
        <v>56</v>
      </c>
      <c r="HG1" s="38" t="s">
        <v>56</v>
      </c>
      <c r="HH1" s="38" t="s">
        <v>56</v>
      </c>
      <c r="HI1" s="38" t="s">
        <v>56</v>
      </c>
      <c r="HJ1" s="38" t="s">
        <v>56</v>
      </c>
      <c r="HK1" s="38" t="s">
        <v>56</v>
      </c>
      <c r="HL1" s="38" t="s">
        <v>56</v>
      </c>
      <c r="HM1" s="38" t="s">
        <v>56</v>
      </c>
      <c r="HN1" s="38" t="s">
        <v>56</v>
      </c>
      <c r="HO1" s="38" t="s">
        <v>56</v>
      </c>
      <c r="HP1" s="38" t="s">
        <v>56</v>
      </c>
      <c r="HQ1" s="38" t="s">
        <v>56</v>
      </c>
      <c r="HR1" s="38" t="s">
        <v>56</v>
      </c>
      <c r="HS1" s="38" t="s">
        <v>56</v>
      </c>
      <c r="HT1" s="38" t="s">
        <v>56</v>
      </c>
      <c r="HU1" s="38" t="s">
        <v>56</v>
      </c>
      <c r="HV1" s="38" t="s">
        <v>56</v>
      </c>
      <c r="HW1" s="38" t="s">
        <v>56</v>
      </c>
      <c r="HX1" s="38" t="s">
        <v>56</v>
      </c>
      <c r="HY1" s="38" t="s">
        <v>56</v>
      </c>
      <c r="HZ1" s="38" t="s">
        <v>56</v>
      </c>
      <c r="IA1" s="38" t="s">
        <v>56</v>
      </c>
      <c r="IB1" s="38" t="s">
        <v>56</v>
      </c>
      <c r="IC1" s="38" t="s">
        <v>56</v>
      </c>
      <c r="ID1" s="38" t="s">
        <v>56</v>
      </c>
      <c r="IE1" s="38" t="s">
        <v>56</v>
      </c>
      <c r="IF1" s="38" t="s">
        <v>56</v>
      </c>
      <c r="IG1" s="38" t="s">
        <v>56</v>
      </c>
      <c r="IH1" s="38" t="s">
        <v>56</v>
      </c>
      <c r="II1" s="38" t="s">
        <v>56</v>
      </c>
      <c r="IJ1" s="38" t="s">
        <v>56</v>
      </c>
      <c r="IK1" s="38" t="s">
        <v>56</v>
      </c>
      <c r="IL1" s="38" t="s">
        <v>56</v>
      </c>
      <c r="IM1" s="38" t="s">
        <v>56</v>
      </c>
      <c r="IN1" s="38" t="s">
        <v>56</v>
      </c>
      <c r="IO1" s="38" t="s">
        <v>56</v>
      </c>
      <c r="IP1" s="38" t="s">
        <v>56</v>
      </c>
      <c r="IQ1" s="38" t="s">
        <v>56</v>
      </c>
      <c r="IR1" s="38" t="s">
        <v>56</v>
      </c>
      <c r="IS1" s="38" t="s">
        <v>56</v>
      </c>
      <c r="IT1" s="38" t="s">
        <v>56</v>
      </c>
      <c r="IU1" s="38" t="s">
        <v>56</v>
      </c>
      <c r="IV1" s="38" t="s">
        <v>56</v>
      </c>
      <c r="IW1" s="38" t="s">
        <v>56</v>
      </c>
      <c r="IX1" s="38" t="s">
        <v>56</v>
      </c>
      <c r="IY1" s="38" t="s">
        <v>56</v>
      </c>
      <c r="IZ1" s="38" t="s">
        <v>56</v>
      </c>
      <c r="JA1" s="38" t="s">
        <v>56</v>
      </c>
      <c r="JB1" s="38" t="s">
        <v>56</v>
      </c>
      <c r="JC1" s="38" t="s">
        <v>56</v>
      </c>
      <c r="JD1" s="38" t="s">
        <v>56</v>
      </c>
      <c r="JE1" s="38" t="s">
        <v>56</v>
      </c>
      <c r="JF1" s="38" t="s">
        <v>56</v>
      </c>
      <c r="JG1" s="38" t="s">
        <v>56</v>
      </c>
      <c r="JH1" s="38" t="s">
        <v>56</v>
      </c>
      <c r="JI1" s="38" t="s">
        <v>56</v>
      </c>
      <c r="JJ1" s="38" t="s">
        <v>56</v>
      </c>
      <c r="JK1" s="38" t="s">
        <v>56</v>
      </c>
      <c r="JL1" s="38" t="s">
        <v>56</v>
      </c>
      <c r="JM1" s="38" t="s">
        <v>56</v>
      </c>
      <c r="JN1" s="38" t="s">
        <v>56</v>
      </c>
      <c r="JO1" s="38" t="s">
        <v>56</v>
      </c>
      <c r="JP1" s="38" t="s">
        <v>56</v>
      </c>
      <c r="JQ1" s="38" t="s">
        <v>56</v>
      </c>
      <c r="JR1" s="38" t="s">
        <v>56</v>
      </c>
      <c r="JS1" s="38" t="s">
        <v>56</v>
      </c>
      <c r="JT1" s="38" t="s">
        <v>56</v>
      </c>
      <c r="JU1" s="38" t="s">
        <v>56</v>
      </c>
      <c r="JV1" s="38" t="s">
        <v>56</v>
      </c>
      <c r="JW1" s="38" t="s">
        <v>56</v>
      </c>
      <c r="JX1" s="38" t="s">
        <v>56</v>
      </c>
      <c r="JY1" s="38" t="s">
        <v>56</v>
      </c>
      <c r="JZ1" s="38" t="s">
        <v>56</v>
      </c>
      <c r="KA1" s="38" t="s">
        <v>56</v>
      </c>
      <c r="KB1" s="38" t="s">
        <v>56</v>
      </c>
      <c r="KC1" s="38" t="s">
        <v>56</v>
      </c>
      <c r="KD1" s="38" t="s">
        <v>56</v>
      </c>
      <c r="KE1" s="38" t="s">
        <v>56</v>
      </c>
      <c r="KF1" s="38" t="s">
        <v>56</v>
      </c>
      <c r="KG1" s="38" t="s">
        <v>56</v>
      </c>
      <c r="KH1" s="38" t="s">
        <v>56</v>
      </c>
      <c r="KI1" s="38" t="s">
        <v>56</v>
      </c>
      <c r="KJ1" s="38" t="s">
        <v>56</v>
      </c>
      <c r="KK1" s="38" t="s">
        <v>56</v>
      </c>
      <c r="KL1" s="38" t="s">
        <v>56</v>
      </c>
      <c r="KM1" s="38" t="s">
        <v>56</v>
      </c>
      <c r="KN1" s="38" t="s">
        <v>56</v>
      </c>
      <c r="KO1" s="38" t="s">
        <v>56</v>
      </c>
      <c r="KP1" s="38" t="s">
        <v>56</v>
      </c>
      <c r="KQ1" s="38" t="s">
        <v>56</v>
      </c>
      <c r="KR1" s="38" t="s">
        <v>56</v>
      </c>
      <c r="KS1" s="38" t="s">
        <v>56</v>
      </c>
      <c r="KT1" s="38" t="s">
        <v>56</v>
      </c>
      <c r="KU1" s="38" t="s">
        <v>56</v>
      </c>
      <c r="KV1" s="38" t="s">
        <v>56</v>
      </c>
      <c r="KW1" s="38" t="s">
        <v>56</v>
      </c>
      <c r="KX1" s="38" t="s">
        <v>56</v>
      </c>
      <c r="KY1" s="38" t="s">
        <v>56</v>
      </c>
      <c r="KZ1" s="38" t="s">
        <v>56</v>
      </c>
      <c r="LA1" s="38" t="s">
        <v>56</v>
      </c>
      <c r="LB1" s="38" t="s">
        <v>56</v>
      </c>
      <c r="LC1" s="38" t="s">
        <v>56</v>
      </c>
      <c r="LD1" s="38" t="s">
        <v>56</v>
      </c>
      <c r="LE1" s="38" t="s">
        <v>56</v>
      </c>
      <c r="LF1" s="38" t="s">
        <v>56</v>
      </c>
      <c r="LG1" s="38" t="s">
        <v>56</v>
      </c>
      <c r="LH1" s="38" t="s">
        <v>56</v>
      </c>
      <c r="LI1" s="38" t="s">
        <v>56</v>
      </c>
      <c r="LJ1" s="38" t="s">
        <v>56</v>
      </c>
      <c r="LK1" s="38" t="s">
        <v>56</v>
      </c>
      <c r="LL1" s="38" t="s">
        <v>56</v>
      </c>
      <c r="LM1" s="38" t="s">
        <v>56</v>
      </c>
      <c r="LN1" s="38" t="s">
        <v>56</v>
      </c>
      <c r="LO1" s="38" t="s">
        <v>56</v>
      </c>
      <c r="LP1" s="38" t="s">
        <v>56</v>
      </c>
      <c r="LQ1" s="38" t="s">
        <v>56</v>
      </c>
      <c r="LR1" s="38" t="s">
        <v>56</v>
      </c>
      <c r="LS1" s="38" t="s">
        <v>56</v>
      </c>
      <c r="LT1" s="38" t="s">
        <v>56</v>
      </c>
      <c r="LU1" s="38" t="s">
        <v>56</v>
      </c>
      <c r="LV1" s="38" t="s">
        <v>56</v>
      </c>
      <c r="LW1" s="38" t="s">
        <v>56</v>
      </c>
      <c r="LX1" s="38" t="s">
        <v>56</v>
      </c>
      <c r="LY1" s="38" t="s">
        <v>56</v>
      </c>
      <c r="LZ1" s="38" t="s">
        <v>56</v>
      </c>
      <c r="MA1" s="38" t="s">
        <v>56</v>
      </c>
      <c r="MB1" s="38" t="s">
        <v>56</v>
      </c>
      <c r="MC1" s="38" t="s">
        <v>56</v>
      </c>
      <c r="MD1" s="38" t="s">
        <v>56</v>
      </c>
      <c r="ME1" s="38" t="s">
        <v>56</v>
      </c>
      <c r="MF1" s="38" t="s">
        <v>56</v>
      </c>
      <c r="MG1" s="38" t="s">
        <v>56</v>
      </c>
      <c r="MH1" s="38" t="s">
        <v>56</v>
      </c>
      <c r="MI1" s="38" t="s">
        <v>56</v>
      </c>
      <c r="MJ1" s="38" t="s">
        <v>56</v>
      </c>
      <c r="MK1" s="38" t="s">
        <v>56</v>
      </c>
      <c r="ML1" s="38" t="s">
        <v>56</v>
      </c>
      <c r="MM1" s="38" t="s">
        <v>56</v>
      </c>
      <c r="MN1" s="38" t="s">
        <v>56</v>
      </c>
      <c r="MO1" s="38" t="s">
        <v>56</v>
      </c>
      <c r="MP1" s="38" t="s">
        <v>56</v>
      </c>
      <c r="MQ1" s="38" t="s">
        <v>56</v>
      </c>
      <c r="MR1" s="38" t="s">
        <v>56</v>
      </c>
      <c r="MS1" s="38" t="s">
        <v>56</v>
      </c>
      <c r="MT1" s="38" t="s">
        <v>56</v>
      </c>
      <c r="MU1" s="38" t="s">
        <v>56</v>
      </c>
      <c r="MV1" s="38" t="s">
        <v>56</v>
      </c>
      <c r="MW1" s="38" t="s">
        <v>56</v>
      </c>
      <c r="MX1" s="38" t="s">
        <v>56</v>
      </c>
      <c r="MY1" s="38" t="s">
        <v>56</v>
      </c>
      <c r="MZ1" s="38" t="s">
        <v>56</v>
      </c>
      <c r="NA1" s="38" t="s">
        <v>56</v>
      </c>
      <c r="NB1" s="38" t="s">
        <v>56</v>
      </c>
      <c r="NC1" s="38" t="s">
        <v>56</v>
      </c>
      <c r="ND1" s="38" t="s">
        <v>56</v>
      </c>
      <c r="NE1" s="38" t="s">
        <v>56</v>
      </c>
      <c r="NF1" s="38" t="s">
        <v>56</v>
      </c>
      <c r="NG1" s="38" t="s">
        <v>56</v>
      </c>
      <c r="NH1" s="38" t="s">
        <v>56</v>
      </c>
      <c r="NI1" s="38" t="s">
        <v>56</v>
      </c>
      <c r="NJ1" s="38" t="s">
        <v>56</v>
      </c>
      <c r="NK1" s="38" t="s">
        <v>56</v>
      </c>
      <c r="NL1" s="38" t="s">
        <v>56</v>
      </c>
      <c r="NM1" s="38" t="s">
        <v>56</v>
      </c>
      <c r="NN1" s="38" t="s">
        <v>56</v>
      </c>
      <c r="NO1" s="38" t="s">
        <v>56</v>
      </c>
      <c r="NP1" s="38" t="s">
        <v>56</v>
      </c>
      <c r="NQ1" s="38" t="s">
        <v>56</v>
      </c>
      <c r="NR1" s="38" t="s">
        <v>56</v>
      </c>
      <c r="NS1" s="38" t="s">
        <v>56</v>
      </c>
      <c r="NT1" s="38" t="s">
        <v>56</v>
      </c>
      <c r="NU1" s="38" t="s">
        <v>56</v>
      </c>
      <c r="NV1" s="38" t="s">
        <v>56</v>
      </c>
      <c r="NW1" s="38" t="s">
        <v>56</v>
      </c>
      <c r="NX1" s="38" t="s">
        <v>56</v>
      </c>
      <c r="NY1" s="38" t="s">
        <v>56</v>
      </c>
      <c r="NZ1" s="38" t="s">
        <v>56</v>
      </c>
      <c r="OA1" s="38" t="s">
        <v>56</v>
      </c>
      <c r="OB1" s="38" t="s">
        <v>56</v>
      </c>
      <c r="OC1" s="38" t="s">
        <v>56</v>
      </c>
      <c r="OD1" s="38" t="s">
        <v>56</v>
      </c>
      <c r="OE1" s="38" t="s">
        <v>56</v>
      </c>
      <c r="OF1" s="38" t="s">
        <v>56</v>
      </c>
      <c r="OG1" s="38" t="s">
        <v>56</v>
      </c>
      <c r="OH1" s="38" t="s">
        <v>56</v>
      </c>
      <c r="OI1" s="38" t="s">
        <v>56</v>
      </c>
      <c r="OJ1" s="38" t="s">
        <v>56</v>
      </c>
      <c r="OK1" s="38" t="s">
        <v>56</v>
      </c>
      <c r="OL1" s="38" t="s">
        <v>56</v>
      </c>
      <c r="OM1" s="38" t="s">
        <v>56</v>
      </c>
      <c r="ON1" s="38" t="s">
        <v>56</v>
      </c>
      <c r="OO1" s="38" t="s">
        <v>56</v>
      </c>
      <c r="OP1" s="38" t="s">
        <v>56</v>
      </c>
      <c r="OQ1" s="38" t="s">
        <v>56</v>
      </c>
      <c r="OR1" s="38" t="s">
        <v>56</v>
      </c>
      <c r="OS1" s="38" t="s">
        <v>56</v>
      </c>
      <c r="OT1" s="38" t="s">
        <v>56</v>
      </c>
      <c r="OU1" s="38" t="s">
        <v>56</v>
      </c>
      <c r="OV1" s="38" t="s">
        <v>56</v>
      </c>
      <c r="OW1" s="38" t="s">
        <v>56</v>
      </c>
      <c r="OX1" s="38" t="s">
        <v>56</v>
      </c>
      <c r="OY1" s="38" t="s">
        <v>56</v>
      </c>
      <c r="OZ1" s="38" t="s">
        <v>56</v>
      </c>
      <c r="PA1" s="38" t="s">
        <v>56</v>
      </c>
      <c r="PB1" s="38" t="s">
        <v>56</v>
      </c>
      <c r="PC1" s="38" t="s">
        <v>56</v>
      </c>
      <c r="PD1" s="38" t="s">
        <v>56</v>
      </c>
      <c r="PE1" s="38" t="s">
        <v>56</v>
      </c>
      <c r="PF1" s="38" t="s">
        <v>56</v>
      </c>
      <c r="PG1" s="38" t="s">
        <v>56</v>
      </c>
      <c r="PH1" s="38" t="s">
        <v>56</v>
      </c>
      <c r="PI1" s="38" t="s">
        <v>56</v>
      </c>
      <c r="PJ1" s="38" t="s">
        <v>56</v>
      </c>
      <c r="PK1" s="38" t="s">
        <v>56</v>
      </c>
      <c r="PL1" s="38" t="s">
        <v>56</v>
      </c>
      <c r="PM1" s="38" t="s">
        <v>56</v>
      </c>
      <c r="PN1" s="38" t="s">
        <v>56</v>
      </c>
      <c r="PO1" s="38" t="s">
        <v>56</v>
      </c>
      <c r="PP1" s="38" t="s">
        <v>56</v>
      </c>
      <c r="PQ1" s="38" t="s">
        <v>56</v>
      </c>
      <c r="PR1" s="38" t="s">
        <v>56</v>
      </c>
      <c r="PS1" s="38" t="s">
        <v>56</v>
      </c>
      <c r="PT1" s="38" t="s">
        <v>56</v>
      </c>
      <c r="PU1" s="38" t="s">
        <v>56</v>
      </c>
      <c r="PV1" s="38" t="s">
        <v>56</v>
      </c>
      <c r="PW1" s="38" t="s">
        <v>56</v>
      </c>
      <c r="PX1" s="38" t="s">
        <v>56</v>
      </c>
      <c r="PY1" s="38" t="s">
        <v>56</v>
      </c>
      <c r="PZ1" s="38" t="s">
        <v>56</v>
      </c>
      <c r="QA1" s="38" t="s">
        <v>56</v>
      </c>
      <c r="QB1" s="38" t="s">
        <v>56</v>
      </c>
      <c r="QC1" s="38" t="s">
        <v>56</v>
      </c>
      <c r="QD1" s="38" t="s">
        <v>56</v>
      </c>
      <c r="QE1" s="38" t="s">
        <v>56</v>
      </c>
      <c r="QF1" s="38" t="s">
        <v>56</v>
      </c>
      <c r="QG1" s="38" t="s">
        <v>56</v>
      </c>
      <c r="QH1" s="38" t="s">
        <v>56</v>
      </c>
      <c r="QI1" s="38" t="s">
        <v>56</v>
      </c>
      <c r="QJ1" s="38" t="s">
        <v>56</v>
      </c>
      <c r="QK1" s="38" t="s">
        <v>56</v>
      </c>
      <c r="QL1" s="38" t="s">
        <v>56</v>
      </c>
      <c r="QM1" s="38" t="s">
        <v>56</v>
      </c>
      <c r="QN1" s="38" t="s">
        <v>56</v>
      </c>
      <c r="QO1" s="38" t="s">
        <v>56</v>
      </c>
      <c r="QP1" s="38" t="s">
        <v>56</v>
      </c>
      <c r="QQ1" s="38" t="s">
        <v>56</v>
      </c>
      <c r="QR1" s="38" t="s">
        <v>56</v>
      </c>
      <c r="QS1" s="38" t="s">
        <v>56</v>
      </c>
      <c r="QT1" s="38" t="s">
        <v>56</v>
      </c>
      <c r="QU1" s="38" t="s">
        <v>56</v>
      </c>
      <c r="QV1" s="38" t="s">
        <v>56</v>
      </c>
      <c r="QW1" s="38" t="s">
        <v>56</v>
      </c>
      <c r="QX1" s="38" t="s">
        <v>56</v>
      </c>
      <c r="QY1" s="38" t="s">
        <v>56</v>
      </c>
      <c r="QZ1" s="38" t="s">
        <v>56</v>
      </c>
      <c r="RA1" s="38" t="s">
        <v>56</v>
      </c>
      <c r="RB1" s="38" t="s">
        <v>56</v>
      </c>
      <c r="RC1" s="38" t="s">
        <v>56</v>
      </c>
      <c r="RD1" s="38" t="s">
        <v>56</v>
      </c>
      <c r="RE1" s="38" t="s">
        <v>56</v>
      </c>
      <c r="RF1" s="38" t="s">
        <v>56</v>
      </c>
      <c r="RG1" s="38" t="s">
        <v>56</v>
      </c>
      <c r="RH1" s="38" t="s">
        <v>56</v>
      </c>
      <c r="RI1" s="38" t="s">
        <v>56</v>
      </c>
      <c r="RJ1" s="38" t="s">
        <v>56</v>
      </c>
      <c r="RK1" s="38" t="s">
        <v>56</v>
      </c>
      <c r="RL1" s="38" t="s">
        <v>56</v>
      </c>
      <c r="RM1" s="38" t="s">
        <v>56</v>
      </c>
      <c r="RN1" s="38" t="s">
        <v>56</v>
      </c>
      <c r="RO1" s="38" t="s">
        <v>56</v>
      </c>
      <c r="RP1" s="38" t="s">
        <v>56</v>
      </c>
      <c r="RQ1" s="38" t="s">
        <v>56</v>
      </c>
      <c r="RR1" s="38" t="s">
        <v>56</v>
      </c>
      <c r="RS1" s="38" t="s">
        <v>56</v>
      </c>
      <c r="RT1" s="38" t="s">
        <v>56</v>
      </c>
      <c r="RU1" s="38" t="s">
        <v>56</v>
      </c>
      <c r="RV1" s="38" t="s">
        <v>56</v>
      </c>
      <c r="RW1" s="38" t="s">
        <v>56</v>
      </c>
      <c r="RX1" s="38" t="s">
        <v>56</v>
      </c>
      <c r="RY1" s="38" t="s">
        <v>56</v>
      </c>
      <c r="RZ1" s="38" t="s">
        <v>56</v>
      </c>
      <c r="SA1" s="38" t="s">
        <v>56</v>
      </c>
      <c r="SB1" s="38" t="s">
        <v>56</v>
      </c>
      <c r="SC1" s="38" t="s">
        <v>56</v>
      </c>
      <c r="SD1" s="38" t="s">
        <v>56</v>
      </c>
      <c r="SE1" s="38" t="s">
        <v>56</v>
      </c>
      <c r="SF1" s="38" t="s">
        <v>56</v>
      </c>
      <c r="SG1" s="38" t="s">
        <v>56</v>
      </c>
      <c r="SH1" s="38" t="s">
        <v>56</v>
      </c>
      <c r="SI1" s="38" t="s">
        <v>56</v>
      </c>
      <c r="SJ1" s="38" t="s">
        <v>56</v>
      </c>
      <c r="SK1" s="38" t="s">
        <v>56</v>
      </c>
      <c r="SL1" s="38" t="s">
        <v>56</v>
      </c>
      <c r="SM1" s="38" t="s">
        <v>56</v>
      </c>
      <c r="SN1" s="38" t="s">
        <v>56</v>
      </c>
      <c r="SO1" s="38" t="s">
        <v>56</v>
      </c>
      <c r="SP1" s="38" t="s">
        <v>56</v>
      </c>
      <c r="SQ1" s="38" t="s">
        <v>56</v>
      </c>
      <c r="SR1" s="38" t="s">
        <v>56</v>
      </c>
      <c r="SS1" s="38" t="s">
        <v>56</v>
      </c>
      <c r="ST1" s="38" t="s">
        <v>56</v>
      </c>
      <c r="SU1" s="38" t="s">
        <v>56</v>
      </c>
      <c r="SV1" s="38" t="s">
        <v>56</v>
      </c>
      <c r="SW1" s="38" t="s">
        <v>56</v>
      </c>
      <c r="SX1" s="38" t="s">
        <v>56</v>
      </c>
      <c r="SY1" s="38" t="s">
        <v>56</v>
      </c>
      <c r="SZ1" s="38" t="s">
        <v>56</v>
      </c>
      <c r="TA1" s="38" t="s">
        <v>56</v>
      </c>
      <c r="TB1" s="38" t="s">
        <v>56</v>
      </c>
      <c r="TC1" s="38" t="s">
        <v>56</v>
      </c>
      <c r="TD1" s="38" t="s">
        <v>56</v>
      </c>
      <c r="TE1" s="38" t="s">
        <v>56</v>
      </c>
      <c r="TF1" s="38" t="s">
        <v>56</v>
      </c>
      <c r="TG1" s="38" t="s">
        <v>56</v>
      </c>
      <c r="TH1" s="38" t="s">
        <v>56</v>
      </c>
      <c r="TI1" s="38" t="s">
        <v>56</v>
      </c>
      <c r="TJ1" s="38" t="s">
        <v>56</v>
      </c>
      <c r="TK1" s="38" t="s">
        <v>56</v>
      </c>
      <c r="TL1" s="38" t="s">
        <v>56</v>
      </c>
      <c r="TM1" s="38" t="s">
        <v>56</v>
      </c>
      <c r="TN1" s="38" t="s">
        <v>56</v>
      </c>
      <c r="TO1" s="38" t="s">
        <v>56</v>
      </c>
      <c r="TP1" s="38" t="s">
        <v>56</v>
      </c>
      <c r="TQ1" s="38" t="s">
        <v>56</v>
      </c>
      <c r="TR1" s="38" t="s">
        <v>56</v>
      </c>
      <c r="TS1" s="38" t="s">
        <v>56</v>
      </c>
      <c r="TT1" s="38" t="s">
        <v>56</v>
      </c>
      <c r="TU1" s="38" t="s">
        <v>56</v>
      </c>
      <c r="TV1" s="38" t="s">
        <v>56</v>
      </c>
      <c r="TW1" s="38" t="s">
        <v>56</v>
      </c>
      <c r="TX1" s="38" t="s">
        <v>56</v>
      </c>
      <c r="TY1" s="38" t="s">
        <v>56</v>
      </c>
      <c r="TZ1" s="38" t="s">
        <v>56</v>
      </c>
      <c r="UA1" s="38" t="s">
        <v>56</v>
      </c>
      <c r="UB1" s="38" t="s">
        <v>56</v>
      </c>
      <c r="UC1" s="38" t="s">
        <v>56</v>
      </c>
      <c r="UD1" s="38" t="s">
        <v>56</v>
      </c>
      <c r="UE1" s="38" t="s">
        <v>56</v>
      </c>
      <c r="UF1" s="38" t="s">
        <v>56</v>
      </c>
      <c r="UG1" s="38" t="s">
        <v>56</v>
      </c>
      <c r="UH1" s="38" t="s">
        <v>56</v>
      </c>
      <c r="UI1" s="38" t="s">
        <v>56</v>
      </c>
      <c r="UJ1" s="38" t="s">
        <v>56</v>
      </c>
      <c r="UK1" s="38" t="s">
        <v>56</v>
      </c>
      <c r="UL1" s="38" t="s">
        <v>56</v>
      </c>
      <c r="UM1" s="38" t="s">
        <v>56</v>
      </c>
      <c r="UN1" s="38" t="s">
        <v>56</v>
      </c>
      <c r="UO1" s="38" t="s">
        <v>56</v>
      </c>
      <c r="UP1" s="38" t="s">
        <v>56</v>
      </c>
      <c r="UQ1" s="38" t="s">
        <v>56</v>
      </c>
      <c r="UR1" s="38" t="s">
        <v>56</v>
      </c>
      <c r="US1" s="38" t="s">
        <v>56</v>
      </c>
      <c r="UT1" s="38" t="s">
        <v>56</v>
      </c>
      <c r="UU1" s="38" t="s">
        <v>56</v>
      </c>
      <c r="UV1" s="38" t="s">
        <v>56</v>
      </c>
      <c r="UW1" s="38" t="s">
        <v>56</v>
      </c>
      <c r="UX1" s="38" t="s">
        <v>56</v>
      </c>
      <c r="UY1" s="38" t="s">
        <v>56</v>
      </c>
      <c r="UZ1" s="38" t="s">
        <v>56</v>
      </c>
      <c r="VA1" s="38" t="s">
        <v>56</v>
      </c>
      <c r="VB1" s="38" t="s">
        <v>56</v>
      </c>
      <c r="VC1" s="38" t="s">
        <v>56</v>
      </c>
      <c r="VD1" s="38" t="s">
        <v>56</v>
      </c>
      <c r="VE1" s="38" t="s">
        <v>56</v>
      </c>
      <c r="VF1" s="38" t="s">
        <v>56</v>
      </c>
      <c r="VG1" s="38" t="s">
        <v>56</v>
      </c>
      <c r="VH1" s="38" t="s">
        <v>56</v>
      </c>
      <c r="VI1" s="38" t="s">
        <v>56</v>
      </c>
      <c r="VJ1" s="38" t="s">
        <v>56</v>
      </c>
      <c r="VK1" s="38" t="s">
        <v>56</v>
      </c>
      <c r="VL1" s="38" t="s">
        <v>56</v>
      </c>
      <c r="VM1" s="38" t="s">
        <v>56</v>
      </c>
      <c r="VN1" s="38" t="s">
        <v>56</v>
      </c>
      <c r="VO1" s="38" t="s">
        <v>56</v>
      </c>
      <c r="VP1" s="38" t="s">
        <v>56</v>
      </c>
      <c r="VQ1" s="38" t="s">
        <v>56</v>
      </c>
      <c r="VR1" s="38" t="s">
        <v>56</v>
      </c>
      <c r="VS1" s="38" t="s">
        <v>56</v>
      </c>
      <c r="VT1" s="38" t="s">
        <v>56</v>
      </c>
      <c r="VU1" s="38" t="s">
        <v>56</v>
      </c>
      <c r="VV1" s="38" t="s">
        <v>56</v>
      </c>
      <c r="VW1" s="38" t="s">
        <v>56</v>
      </c>
      <c r="VX1" s="38" t="s">
        <v>56</v>
      </c>
      <c r="VY1" s="38" t="s">
        <v>56</v>
      </c>
      <c r="VZ1" s="38" t="s">
        <v>56</v>
      </c>
      <c r="WA1" s="38" t="s">
        <v>56</v>
      </c>
      <c r="WB1" s="38" t="s">
        <v>56</v>
      </c>
      <c r="WC1" s="38" t="s">
        <v>56</v>
      </c>
      <c r="WD1" s="38" t="s">
        <v>56</v>
      </c>
      <c r="WE1" s="38" t="s">
        <v>56</v>
      </c>
      <c r="WF1" s="38" t="s">
        <v>56</v>
      </c>
      <c r="WG1" s="38" t="s">
        <v>56</v>
      </c>
      <c r="WH1" s="38" t="s">
        <v>56</v>
      </c>
      <c r="WI1" s="38" t="s">
        <v>56</v>
      </c>
      <c r="WJ1" s="38" t="s">
        <v>56</v>
      </c>
      <c r="WK1" s="38" t="s">
        <v>56</v>
      </c>
      <c r="WL1" s="38" t="s">
        <v>56</v>
      </c>
      <c r="WM1" s="38" t="s">
        <v>56</v>
      </c>
      <c r="WN1" s="38" t="s">
        <v>56</v>
      </c>
      <c r="WO1" s="38" t="s">
        <v>56</v>
      </c>
      <c r="WP1" s="38" t="s">
        <v>56</v>
      </c>
      <c r="WQ1" s="38" t="s">
        <v>56</v>
      </c>
      <c r="WR1" s="38" t="s">
        <v>56</v>
      </c>
      <c r="WS1" s="38" t="s">
        <v>56</v>
      </c>
      <c r="WT1" s="38" t="s">
        <v>56</v>
      </c>
      <c r="WU1" s="38" t="s">
        <v>56</v>
      </c>
      <c r="WV1" s="38" t="s">
        <v>56</v>
      </c>
      <c r="WW1" s="38" t="s">
        <v>56</v>
      </c>
      <c r="WX1" s="38" t="s">
        <v>56</v>
      </c>
      <c r="WY1" s="38" t="s">
        <v>56</v>
      </c>
      <c r="WZ1" s="38" t="s">
        <v>56</v>
      </c>
      <c r="XA1" s="38" t="s">
        <v>56</v>
      </c>
      <c r="XB1" s="38" t="s">
        <v>56</v>
      </c>
      <c r="XC1" s="38" t="s">
        <v>56</v>
      </c>
      <c r="XD1" s="38" t="s">
        <v>56</v>
      </c>
      <c r="XE1" s="38" t="s">
        <v>56</v>
      </c>
      <c r="XF1" s="38" t="s">
        <v>56</v>
      </c>
      <c r="XG1" s="38" t="s">
        <v>56</v>
      </c>
      <c r="XH1" s="38" t="s">
        <v>56</v>
      </c>
      <c r="XI1" s="38" t="s">
        <v>56</v>
      </c>
      <c r="XJ1" s="38" t="s">
        <v>56</v>
      </c>
      <c r="XK1" s="38" t="s">
        <v>56</v>
      </c>
      <c r="XL1" s="38" t="s">
        <v>56</v>
      </c>
      <c r="XM1" s="38" t="s">
        <v>56</v>
      </c>
      <c r="XN1" s="38" t="s">
        <v>56</v>
      </c>
      <c r="XO1" s="38" t="s">
        <v>56</v>
      </c>
      <c r="XP1" s="38" t="s">
        <v>56</v>
      </c>
      <c r="XQ1" s="38" t="s">
        <v>56</v>
      </c>
      <c r="XR1" s="38" t="s">
        <v>56</v>
      </c>
      <c r="XS1" s="38" t="s">
        <v>56</v>
      </c>
      <c r="XT1" s="38" t="s">
        <v>56</v>
      </c>
      <c r="XU1" s="38" t="s">
        <v>56</v>
      </c>
      <c r="XV1" s="38" t="s">
        <v>56</v>
      </c>
      <c r="XW1" s="38" t="s">
        <v>56</v>
      </c>
      <c r="XX1" s="38" t="s">
        <v>56</v>
      </c>
      <c r="XY1" s="38" t="s">
        <v>56</v>
      </c>
      <c r="XZ1" s="38" t="s">
        <v>56</v>
      </c>
      <c r="YA1" s="38" t="s">
        <v>56</v>
      </c>
      <c r="YB1" s="38" t="s">
        <v>56</v>
      </c>
      <c r="YC1" s="38" t="s">
        <v>56</v>
      </c>
      <c r="YD1" s="38" t="s">
        <v>56</v>
      </c>
      <c r="YE1" s="38" t="s">
        <v>56</v>
      </c>
      <c r="YF1" s="38" t="s">
        <v>56</v>
      </c>
      <c r="YG1" s="38" t="s">
        <v>56</v>
      </c>
      <c r="YH1" s="38" t="s">
        <v>56</v>
      </c>
      <c r="YI1" s="38" t="s">
        <v>56</v>
      </c>
      <c r="YJ1" s="38" t="s">
        <v>56</v>
      </c>
      <c r="YK1" s="38" t="s">
        <v>56</v>
      </c>
      <c r="YL1" s="38" t="s">
        <v>56</v>
      </c>
      <c r="YM1" s="38" t="s">
        <v>56</v>
      </c>
      <c r="YN1" s="38" t="s">
        <v>56</v>
      </c>
      <c r="YO1" s="38" t="s">
        <v>56</v>
      </c>
      <c r="YP1" s="38" t="s">
        <v>56</v>
      </c>
      <c r="YQ1" s="38" t="s">
        <v>56</v>
      </c>
      <c r="YR1" s="38" t="s">
        <v>56</v>
      </c>
      <c r="YS1" s="38" t="s">
        <v>56</v>
      </c>
      <c r="YT1" s="38" t="s">
        <v>56</v>
      </c>
      <c r="YU1" s="38" t="s">
        <v>56</v>
      </c>
      <c r="YV1" s="38" t="s">
        <v>56</v>
      </c>
      <c r="YW1" s="38" t="s">
        <v>56</v>
      </c>
      <c r="YX1" s="38" t="s">
        <v>56</v>
      </c>
      <c r="YY1" s="38" t="s">
        <v>56</v>
      </c>
      <c r="YZ1" s="38" t="s">
        <v>56</v>
      </c>
      <c r="ZA1" s="38" t="s">
        <v>56</v>
      </c>
      <c r="ZB1" s="38" t="s">
        <v>56</v>
      </c>
      <c r="ZC1" s="38" t="s">
        <v>56</v>
      </c>
      <c r="ZD1" s="38" t="s">
        <v>56</v>
      </c>
      <c r="ZE1" s="38" t="s">
        <v>56</v>
      </c>
      <c r="ZF1" s="38" t="s">
        <v>56</v>
      </c>
      <c r="ZG1" s="38" t="s">
        <v>56</v>
      </c>
      <c r="ZH1" s="42" t="s">
        <v>68</v>
      </c>
      <c r="ZI1" s="42" t="s">
        <v>68</v>
      </c>
      <c r="ZJ1" s="42" t="s">
        <v>68</v>
      </c>
      <c r="ZK1" s="42" t="s">
        <v>68</v>
      </c>
      <c r="ZL1" s="42" t="s">
        <v>68</v>
      </c>
      <c r="ZM1" s="42" t="s">
        <v>68</v>
      </c>
      <c r="ZN1" s="42" t="s">
        <v>68</v>
      </c>
      <c r="ZO1" s="42" t="s">
        <v>68</v>
      </c>
      <c r="ZP1" s="42" t="s">
        <v>68</v>
      </c>
      <c r="ZQ1" s="42" t="s">
        <v>68</v>
      </c>
      <c r="ZR1" s="42" t="s">
        <v>68</v>
      </c>
      <c r="ZS1" s="42" t="s">
        <v>68</v>
      </c>
      <c r="ZT1" s="42" t="s">
        <v>68</v>
      </c>
      <c r="ZU1" s="57" t="s">
        <v>68</v>
      </c>
      <c r="ZV1" s="42" t="s">
        <v>68</v>
      </c>
      <c r="ZW1" s="42" t="s">
        <v>68</v>
      </c>
      <c r="ZX1" s="42" t="s">
        <v>68</v>
      </c>
      <c r="ZY1" s="42" t="s">
        <v>68</v>
      </c>
      <c r="ZZ1" s="42" t="s">
        <v>68</v>
      </c>
      <c r="AAA1" s="42" t="s">
        <v>68</v>
      </c>
      <c r="AAB1" s="42" t="s">
        <v>68</v>
      </c>
      <c r="AAC1" s="42" t="s">
        <v>68</v>
      </c>
      <c r="AAD1" s="42" t="s">
        <v>68</v>
      </c>
      <c r="AAE1" s="42" t="s">
        <v>68</v>
      </c>
      <c r="AAF1" s="42" t="s">
        <v>68</v>
      </c>
      <c r="AAG1" s="42" t="s">
        <v>68</v>
      </c>
      <c r="AAH1" s="57" t="s">
        <v>68</v>
      </c>
      <c r="AAI1" s="42" t="s">
        <v>68</v>
      </c>
      <c r="AAJ1" s="42" t="s">
        <v>68</v>
      </c>
      <c r="AAK1" s="42" t="s">
        <v>68</v>
      </c>
      <c r="AAL1" s="42" t="s">
        <v>68</v>
      </c>
      <c r="AAM1" s="42" t="s">
        <v>68</v>
      </c>
      <c r="AAN1" s="42" t="s">
        <v>68</v>
      </c>
      <c r="AAO1" s="42" t="s">
        <v>68</v>
      </c>
      <c r="AAP1" s="42" t="s">
        <v>68</v>
      </c>
      <c r="AAQ1" s="42" t="s">
        <v>68</v>
      </c>
      <c r="AAR1" s="42" t="s">
        <v>68</v>
      </c>
      <c r="AAS1" s="42" t="s">
        <v>68</v>
      </c>
      <c r="AAT1" s="42" t="s">
        <v>68</v>
      </c>
      <c r="AAU1" s="57" t="s">
        <v>68</v>
      </c>
      <c r="AAV1" s="42" t="s">
        <v>68</v>
      </c>
      <c r="AAW1" s="42" t="s">
        <v>68</v>
      </c>
      <c r="AAX1" s="42" t="s">
        <v>68</v>
      </c>
      <c r="AAY1" s="42" t="s">
        <v>68</v>
      </c>
      <c r="AAZ1" s="42" t="s">
        <v>68</v>
      </c>
      <c r="ABA1" s="42" t="s">
        <v>68</v>
      </c>
      <c r="ABB1" s="42" t="s">
        <v>68</v>
      </c>
      <c r="ABC1" s="42" t="s">
        <v>68</v>
      </c>
      <c r="ABD1" s="42" t="s">
        <v>68</v>
      </c>
      <c r="ABE1" s="42" t="s">
        <v>68</v>
      </c>
      <c r="ABF1" s="42" t="s">
        <v>68</v>
      </c>
      <c r="ABG1" s="42" t="s">
        <v>68</v>
      </c>
      <c r="ABH1" s="57" t="s">
        <v>68</v>
      </c>
      <c r="ABI1" s="42" t="s">
        <v>68</v>
      </c>
      <c r="ABJ1" s="42" t="s">
        <v>68</v>
      </c>
      <c r="ABK1" s="42" t="s">
        <v>68</v>
      </c>
      <c r="ABL1" s="42" t="s">
        <v>68</v>
      </c>
      <c r="ABM1" s="42" t="s">
        <v>68</v>
      </c>
      <c r="ABN1" s="42" t="s">
        <v>68</v>
      </c>
      <c r="ABO1" s="42" t="s">
        <v>68</v>
      </c>
      <c r="ABP1" s="42" t="s">
        <v>68</v>
      </c>
      <c r="ABQ1" s="42" t="s">
        <v>68</v>
      </c>
      <c r="ABR1" s="42" t="s">
        <v>68</v>
      </c>
      <c r="ABS1" s="42" t="s">
        <v>68</v>
      </c>
      <c r="ABT1" s="42" t="s">
        <v>68</v>
      </c>
      <c r="ABU1" s="57" t="s">
        <v>68</v>
      </c>
      <c r="ABV1" s="57" t="s">
        <v>68</v>
      </c>
      <c r="ABW1" s="57" t="s">
        <v>68</v>
      </c>
      <c r="ABX1" s="57" t="s">
        <v>68</v>
      </c>
      <c r="ABY1" s="57" t="s">
        <v>68</v>
      </c>
      <c r="ABZ1" s="57" t="s">
        <v>68</v>
      </c>
      <c r="ACA1" s="57" t="s">
        <v>68</v>
      </c>
      <c r="ACB1" s="57" t="s">
        <v>68</v>
      </c>
      <c r="ACC1" s="57" t="s">
        <v>68</v>
      </c>
      <c r="ACD1" s="57" t="s">
        <v>68</v>
      </c>
      <c r="ACE1" s="57" t="s">
        <v>68</v>
      </c>
      <c r="ACF1" s="57" t="s">
        <v>68</v>
      </c>
      <c r="ACG1" s="57" t="s">
        <v>68</v>
      </c>
      <c r="ACH1" s="57" t="s">
        <v>68</v>
      </c>
      <c r="ACI1" s="57" t="s">
        <v>68</v>
      </c>
      <c r="ACJ1" s="57" t="s">
        <v>68</v>
      </c>
      <c r="ACK1" s="57" t="s">
        <v>68</v>
      </c>
      <c r="ACL1" s="57" t="s">
        <v>68</v>
      </c>
      <c r="ACM1" s="57" t="s">
        <v>68</v>
      </c>
      <c r="ACN1" s="57" t="s">
        <v>68</v>
      </c>
      <c r="ACO1" s="57" t="s">
        <v>68</v>
      </c>
      <c r="ACP1" s="57" t="s">
        <v>68</v>
      </c>
      <c r="ACQ1" s="57" t="s">
        <v>68</v>
      </c>
      <c r="ACR1" s="57" t="s">
        <v>68</v>
      </c>
      <c r="ACS1" s="57" t="s">
        <v>68</v>
      </c>
      <c r="ACT1" s="57" t="s">
        <v>68</v>
      </c>
      <c r="ACU1" s="57" t="s">
        <v>68</v>
      </c>
      <c r="ACV1" s="57" t="s">
        <v>68</v>
      </c>
      <c r="ACW1" s="57" t="s">
        <v>68</v>
      </c>
      <c r="ACX1" s="57" t="s">
        <v>68</v>
      </c>
      <c r="ACY1" s="57" t="s">
        <v>68</v>
      </c>
      <c r="ACZ1" s="57" t="s">
        <v>68</v>
      </c>
      <c r="ADA1" s="57" t="s">
        <v>68</v>
      </c>
      <c r="ADB1" s="57" t="s">
        <v>68</v>
      </c>
      <c r="ADC1" s="57" t="s">
        <v>68</v>
      </c>
      <c r="ADD1" s="57" t="s">
        <v>68</v>
      </c>
      <c r="ADE1" s="57" t="s">
        <v>68</v>
      </c>
      <c r="ADF1" s="57" t="s">
        <v>68</v>
      </c>
      <c r="ADG1" s="57" t="s">
        <v>68</v>
      </c>
      <c r="ADH1" s="57" t="s">
        <v>68</v>
      </c>
      <c r="ADI1" s="42" t="s">
        <v>68</v>
      </c>
      <c r="ADJ1" s="42" t="s">
        <v>68</v>
      </c>
      <c r="ADK1" s="42" t="s">
        <v>68</v>
      </c>
      <c r="ADL1" s="42" t="s">
        <v>68</v>
      </c>
      <c r="ADM1" s="42" t="s">
        <v>68</v>
      </c>
      <c r="ADN1" s="42" t="s">
        <v>68</v>
      </c>
      <c r="ADO1" s="42" t="s">
        <v>68</v>
      </c>
      <c r="ADP1" s="42" t="s">
        <v>68</v>
      </c>
      <c r="ADQ1" s="42" t="s">
        <v>68</v>
      </c>
      <c r="ADR1" s="42" t="s">
        <v>68</v>
      </c>
      <c r="ADS1" s="42" t="s">
        <v>68</v>
      </c>
      <c r="ADT1" s="42" t="s">
        <v>68</v>
      </c>
      <c r="ADU1" s="57" t="s">
        <v>68</v>
      </c>
      <c r="ADV1" s="42" t="s">
        <v>68</v>
      </c>
      <c r="ADW1" s="42" t="s">
        <v>68</v>
      </c>
      <c r="ADX1" s="42" t="s">
        <v>68</v>
      </c>
      <c r="ADY1" s="42" t="s">
        <v>68</v>
      </c>
      <c r="ADZ1" s="42" t="s">
        <v>68</v>
      </c>
      <c r="AEA1" s="42" t="s">
        <v>68</v>
      </c>
      <c r="AEB1" s="42" t="s">
        <v>68</v>
      </c>
      <c r="AEC1" s="42" t="s">
        <v>68</v>
      </c>
      <c r="AED1" s="42" t="s">
        <v>68</v>
      </c>
      <c r="AEE1" s="42" t="s">
        <v>68</v>
      </c>
      <c r="AEF1" s="42" t="s">
        <v>68</v>
      </c>
      <c r="AEG1" s="42" t="s">
        <v>68</v>
      </c>
      <c r="AEH1" s="57" t="s">
        <v>68</v>
      </c>
      <c r="AEI1" s="42" t="s">
        <v>68</v>
      </c>
      <c r="AEJ1" s="42" t="s">
        <v>68</v>
      </c>
      <c r="AEK1" s="42" t="s">
        <v>68</v>
      </c>
      <c r="AEL1" s="42" t="s">
        <v>68</v>
      </c>
      <c r="AEM1" s="42" t="s">
        <v>68</v>
      </c>
      <c r="AEN1" s="42" t="s">
        <v>68</v>
      </c>
      <c r="AEO1" s="42" t="s">
        <v>68</v>
      </c>
      <c r="AEP1" s="42" t="s">
        <v>68</v>
      </c>
      <c r="AEQ1" s="42" t="s">
        <v>68</v>
      </c>
      <c r="AER1" s="42" t="s">
        <v>68</v>
      </c>
      <c r="AES1" s="42" t="s">
        <v>68</v>
      </c>
      <c r="AET1" s="42" t="s">
        <v>68</v>
      </c>
      <c r="AEU1" s="57" t="s">
        <v>68</v>
      </c>
      <c r="AEV1" s="42" t="s">
        <v>68</v>
      </c>
      <c r="AEW1" s="42" t="s">
        <v>68</v>
      </c>
      <c r="AEX1" s="42" t="s">
        <v>68</v>
      </c>
      <c r="AEY1" s="42" t="s">
        <v>68</v>
      </c>
      <c r="AEZ1" s="42" t="s">
        <v>68</v>
      </c>
      <c r="AFA1" s="42" t="s">
        <v>68</v>
      </c>
      <c r="AFB1" s="42" t="s">
        <v>68</v>
      </c>
      <c r="AFC1" s="42" t="s">
        <v>68</v>
      </c>
      <c r="AFD1" s="42" t="s">
        <v>68</v>
      </c>
      <c r="AFE1" s="42" t="s">
        <v>68</v>
      </c>
      <c r="AFF1" s="42" t="s">
        <v>68</v>
      </c>
      <c r="AFG1" s="42" t="s">
        <v>68</v>
      </c>
      <c r="AFH1" s="57" t="s">
        <v>68</v>
      </c>
      <c r="AFI1" s="42" t="s">
        <v>68</v>
      </c>
      <c r="AFJ1" s="42" t="s">
        <v>68</v>
      </c>
      <c r="AFK1" s="42" t="s">
        <v>68</v>
      </c>
      <c r="AFL1" s="42" t="s">
        <v>68</v>
      </c>
      <c r="AFM1" s="42" t="s">
        <v>68</v>
      </c>
      <c r="AFN1" s="42" t="s">
        <v>68</v>
      </c>
      <c r="AFO1" s="42" t="s">
        <v>68</v>
      </c>
      <c r="AFP1" s="42" t="s">
        <v>68</v>
      </c>
      <c r="AFQ1" s="42" t="s">
        <v>68</v>
      </c>
      <c r="AFR1" s="42" t="s">
        <v>68</v>
      </c>
      <c r="AFS1" s="42" t="s">
        <v>68</v>
      </c>
      <c r="AFT1" s="42" t="s">
        <v>68</v>
      </c>
      <c r="AFU1" s="57" t="s">
        <v>68</v>
      </c>
      <c r="AFV1" s="42" t="s">
        <v>68</v>
      </c>
      <c r="AFW1" s="42" t="s">
        <v>68</v>
      </c>
      <c r="AFX1" s="42" t="s">
        <v>68</v>
      </c>
      <c r="AFY1" s="42" t="s">
        <v>68</v>
      </c>
      <c r="AFZ1" s="42" t="s">
        <v>68</v>
      </c>
      <c r="AGA1" s="42" t="s">
        <v>68</v>
      </c>
      <c r="AGB1" s="42" t="s">
        <v>68</v>
      </c>
      <c r="AGC1" s="42" t="s">
        <v>68</v>
      </c>
      <c r="AGD1" s="42" t="s">
        <v>68</v>
      </c>
      <c r="AGE1" s="42" t="s">
        <v>68</v>
      </c>
      <c r="AGF1" s="42" t="s">
        <v>68</v>
      </c>
      <c r="AGG1" s="42" t="s">
        <v>68</v>
      </c>
      <c r="AGH1" s="57" t="s">
        <v>68</v>
      </c>
      <c r="AGI1" s="42" t="s">
        <v>68</v>
      </c>
      <c r="AGJ1" s="42" t="s">
        <v>68</v>
      </c>
      <c r="AGK1" s="42" t="s">
        <v>68</v>
      </c>
      <c r="AGL1" s="42" t="s">
        <v>68</v>
      </c>
      <c r="AGM1" s="42" t="s">
        <v>68</v>
      </c>
      <c r="AGN1" s="42" t="s">
        <v>68</v>
      </c>
      <c r="AGO1" s="42" t="s">
        <v>68</v>
      </c>
      <c r="AGP1" s="42" t="s">
        <v>68</v>
      </c>
      <c r="AGQ1" s="42" t="s">
        <v>68</v>
      </c>
      <c r="AGR1" s="42" t="s">
        <v>68</v>
      </c>
      <c r="AGS1" s="42" t="s">
        <v>68</v>
      </c>
      <c r="AGT1" s="42" t="s">
        <v>68</v>
      </c>
      <c r="AGU1" s="57" t="s">
        <v>68</v>
      </c>
      <c r="AGV1" s="42" t="s">
        <v>68</v>
      </c>
      <c r="AGW1" s="42" t="s">
        <v>68</v>
      </c>
      <c r="AGX1" s="42" t="s">
        <v>68</v>
      </c>
      <c r="AGY1" s="42" t="s">
        <v>68</v>
      </c>
      <c r="AGZ1" s="42" t="s">
        <v>68</v>
      </c>
      <c r="AHA1" s="42" t="s">
        <v>68</v>
      </c>
      <c r="AHB1" s="42" t="s">
        <v>68</v>
      </c>
      <c r="AHC1" s="42" t="s">
        <v>68</v>
      </c>
      <c r="AHD1" s="42" t="s">
        <v>68</v>
      </c>
      <c r="AHE1" s="42" t="s">
        <v>68</v>
      </c>
      <c r="AHF1" s="42" t="s">
        <v>68</v>
      </c>
      <c r="AHG1" s="42" t="s">
        <v>68</v>
      </c>
      <c r="AHH1" s="57" t="s">
        <v>68</v>
      </c>
      <c r="AHI1" s="42" t="s">
        <v>68</v>
      </c>
      <c r="AHJ1" s="42" t="s">
        <v>68</v>
      </c>
      <c r="AHK1" s="42" t="s">
        <v>68</v>
      </c>
      <c r="AHL1" s="42" t="s">
        <v>68</v>
      </c>
      <c r="AHM1" s="42" t="s">
        <v>68</v>
      </c>
      <c r="AHN1" s="42" t="s">
        <v>68</v>
      </c>
      <c r="AHO1" s="42" t="s">
        <v>68</v>
      </c>
      <c r="AHP1" s="42" t="s">
        <v>68</v>
      </c>
      <c r="AHQ1" s="42" t="s">
        <v>68</v>
      </c>
      <c r="AHR1" s="42" t="s">
        <v>68</v>
      </c>
      <c r="AHS1" s="42" t="s">
        <v>68</v>
      </c>
      <c r="AHT1" s="42" t="s">
        <v>68</v>
      </c>
      <c r="AHU1" s="42" t="s">
        <v>68</v>
      </c>
      <c r="AHV1" s="42" t="s">
        <v>68</v>
      </c>
      <c r="AHW1" s="42" t="s">
        <v>68</v>
      </c>
      <c r="AHX1" s="42" t="s">
        <v>68</v>
      </c>
      <c r="AHY1" s="42" t="s">
        <v>68</v>
      </c>
      <c r="AHZ1" s="42" t="s">
        <v>68</v>
      </c>
      <c r="AIA1" s="42" t="s">
        <v>68</v>
      </c>
      <c r="AIB1" s="42" t="s">
        <v>68</v>
      </c>
      <c r="AIC1" s="42" t="s">
        <v>68</v>
      </c>
      <c r="AID1" s="42" t="s">
        <v>68</v>
      </c>
      <c r="AIE1" s="42" t="s">
        <v>68</v>
      </c>
      <c r="AIF1" s="42" t="s">
        <v>68</v>
      </c>
      <c r="AIG1" s="42" t="s">
        <v>68</v>
      </c>
      <c r="AIH1" s="42" t="s">
        <v>68</v>
      </c>
      <c r="AII1" s="42" t="s">
        <v>68</v>
      </c>
      <c r="AIJ1" s="42" t="s">
        <v>68</v>
      </c>
      <c r="AIK1" s="42" t="s">
        <v>68</v>
      </c>
      <c r="AIL1" s="42" t="s">
        <v>68</v>
      </c>
      <c r="AIM1" s="42" t="s">
        <v>68</v>
      </c>
      <c r="AIN1" s="42" t="s">
        <v>68</v>
      </c>
      <c r="AIO1" s="42" t="s">
        <v>68</v>
      </c>
      <c r="AIP1" s="42" t="s">
        <v>68</v>
      </c>
      <c r="AIQ1" s="42" t="s">
        <v>68</v>
      </c>
      <c r="AIR1" s="42" t="s">
        <v>68</v>
      </c>
      <c r="AIS1" s="42" t="s">
        <v>68</v>
      </c>
      <c r="AIT1" s="42" t="s">
        <v>68</v>
      </c>
      <c r="AIU1" s="42" t="s">
        <v>68</v>
      </c>
      <c r="AIV1" s="42" t="s">
        <v>68</v>
      </c>
      <c r="AIW1" s="42" t="s">
        <v>68</v>
      </c>
      <c r="AIX1" s="42" t="s">
        <v>68</v>
      </c>
      <c r="AIY1" s="42" t="s">
        <v>68</v>
      </c>
      <c r="AIZ1" s="42" t="s">
        <v>68</v>
      </c>
      <c r="AJA1" s="42" t="s">
        <v>68</v>
      </c>
      <c r="AJB1" s="42" t="s">
        <v>68</v>
      </c>
      <c r="AJC1" s="42" t="s">
        <v>68</v>
      </c>
      <c r="AJD1" s="42" t="s">
        <v>68</v>
      </c>
      <c r="AJE1" s="42" t="s">
        <v>68</v>
      </c>
      <c r="AJF1" s="42" t="s">
        <v>68</v>
      </c>
      <c r="AJG1" s="42" t="s">
        <v>68</v>
      </c>
      <c r="AJH1" s="42" t="s">
        <v>68</v>
      </c>
      <c r="AJI1" s="42" t="s">
        <v>68</v>
      </c>
      <c r="AJJ1" s="42" t="s">
        <v>68</v>
      </c>
      <c r="AJK1" s="42" t="s">
        <v>68</v>
      </c>
      <c r="AJL1" s="42" t="s">
        <v>68</v>
      </c>
      <c r="AJM1" s="42" t="s">
        <v>68</v>
      </c>
      <c r="AJN1" s="42" t="s">
        <v>68</v>
      </c>
      <c r="AJO1" s="42" t="s">
        <v>68</v>
      </c>
      <c r="AJP1" s="42" t="s">
        <v>68</v>
      </c>
      <c r="AJQ1" s="42" t="s">
        <v>68</v>
      </c>
      <c r="AJR1" s="42" t="s">
        <v>68</v>
      </c>
      <c r="AJS1" s="42" t="s">
        <v>68</v>
      </c>
      <c r="AJT1" s="42" t="s">
        <v>68</v>
      </c>
      <c r="AJU1" s="42" t="s">
        <v>68</v>
      </c>
      <c r="AJV1" s="42" t="s">
        <v>68</v>
      </c>
      <c r="AJW1" s="42" t="s">
        <v>68</v>
      </c>
      <c r="AJX1" s="42" t="s">
        <v>68</v>
      </c>
      <c r="AJY1" s="42" t="s">
        <v>68</v>
      </c>
      <c r="AJZ1" s="42" t="s">
        <v>68</v>
      </c>
      <c r="AKA1" s="42" t="s">
        <v>68</v>
      </c>
      <c r="AKB1" s="42" t="s">
        <v>68</v>
      </c>
      <c r="AKC1" s="42" t="s">
        <v>68</v>
      </c>
      <c r="AKD1" s="42" t="s">
        <v>68</v>
      </c>
      <c r="AKE1" s="42" t="s">
        <v>68</v>
      </c>
      <c r="AKF1" s="42" t="s">
        <v>68</v>
      </c>
      <c r="AKG1" s="42" t="s">
        <v>68</v>
      </c>
      <c r="AKH1" s="42" t="s">
        <v>68</v>
      </c>
      <c r="AKI1" s="42" t="s">
        <v>68</v>
      </c>
      <c r="AKJ1" s="42" t="s">
        <v>68</v>
      </c>
      <c r="AKK1" s="42" t="s">
        <v>68</v>
      </c>
      <c r="AKL1" s="42" t="s">
        <v>68</v>
      </c>
      <c r="AKM1" s="42" t="s">
        <v>68</v>
      </c>
      <c r="AKN1" s="42" t="s">
        <v>68</v>
      </c>
      <c r="AKO1" s="42" t="s">
        <v>68</v>
      </c>
      <c r="AKP1" s="42" t="s">
        <v>68</v>
      </c>
      <c r="AKQ1" s="42" t="s">
        <v>68</v>
      </c>
      <c r="AKR1" s="42" t="s">
        <v>68</v>
      </c>
      <c r="AKS1" s="42" t="s">
        <v>68</v>
      </c>
      <c r="AKT1" s="42" t="s">
        <v>68</v>
      </c>
      <c r="AKU1" s="42" t="s">
        <v>68</v>
      </c>
      <c r="AKV1" s="42" t="s">
        <v>68</v>
      </c>
      <c r="AKW1" s="42" t="s">
        <v>68</v>
      </c>
      <c r="AKX1" s="42" t="s">
        <v>68</v>
      </c>
      <c r="AKY1" s="42" t="s">
        <v>68</v>
      </c>
      <c r="AKZ1" s="42" t="s">
        <v>68</v>
      </c>
      <c r="ALA1" s="42" t="s">
        <v>68</v>
      </c>
      <c r="ALB1" s="42" t="s">
        <v>68</v>
      </c>
      <c r="ALC1" s="42" t="s">
        <v>68</v>
      </c>
      <c r="ALD1" s="42" t="s">
        <v>68</v>
      </c>
      <c r="ALE1" s="42" t="s">
        <v>68</v>
      </c>
      <c r="ALF1" s="42" t="s">
        <v>68</v>
      </c>
      <c r="ALG1" s="42" t="s">
        <v>68</v>
      </c>
      <c r="ALH1" s="42" t="s">
        <v>68</v>
      </c>
      <c r="ALI1" s="42" t="s">
        <v>68</v>
      </c>
      <c r="ALJ1" s="42" t="s">
        <v>68</v>
      </c>
      <c r="ALK1" s="42" t="s">
        <v>68</v>
      </c>
      <c r="ALL1" s="42" t="s">
        <v>68</v>
      </c>
      <c r="ALM1" s="42" t="s">
        <v>68</v>
      </c>
      <c r="ALN1" s="42" t="s">
        <v>68</v>
      </c>
      <c r="ALO1" s="42" t="s">
        <v>68</v>
      </c>
      <c r="ALP1" s="42" t="s">
        <v>68</v>
      </c>
      <c r="ALQ1" s="42" t="s">
        <v>68</v>
      </c>
      <c r="ALR1" s="42" t="s">
        <v>68</v>
      </c>
      <c r="ALS1" s="42" t="s">
        <v>68</v>
      </c>
      <c r="ALT1" s="42" t="s">
        <v>68</v>
      </c>
      <c r="ALU1" s="42" t="s">
        <v>68</v>
      </c>
      <c r="ALV1" s="42" t="s">
        <v>68</v>
      </c>
      <c r="ALW1" s="42" t="s">
        <v>68</v>
      </c>
      <c r="ALX1" s="42" t="s">
        <v>68</v>
      </c>
      <c r="ALY1" s="42" t="s">
        <v>68</v>
      </c>
      <c r="ALZ1" s="42" t="s">
        <v>68</v>
      </c>
      <c r="AMA1" s="42" t="s">
        <v>68</v>
      </c>
      <c r="AMB1" s="42" t="s">
        <v>68</v>
      </c>
      <c r="AMC1" s="42" t="s">
        <v>68</v>
      </c>
      <c r="AMD1" s="42" t="s">
        <v>68</v>
      </c>
      <c r="AME1" s="42" t="s">
        <v>68</v>
      </c>
      <c r="AMF1" s="42" t="s">
        <v>68</v>
      </c>
      <c r="AMG1" s="42" t="s">
        <v>68</v>
      </c>
      <c r="AMH1" s="42" t="s">
        <v>68</v>
      </c>
      <c r="AMI1" s="42" t="s">
        <v>68</v>
      </c>
      <c r="AMJ1" s="42" t="s">
        <v>68</v>
      </c>
      <c r="AMK1" s="42" t="s">
        <v>68</v>
      </c>
      <c r="AML1" s="42" t="s">
        <v>68</v>
      </c>
      <c r="AMM1" s="42" t="s">
        <v>68</v>
      </c>
      <c r="AMN1" s="42" t="s">
        <v>68</v>
      </c>
      <c r="AMO1" s="42" t="s">
        <v>68</v>
      </c>
      <c r="AMP1" s="42" t="s">
        <v>68</v>
      </c>
      <c r="AMQ1" s="42" t="s">
        <v>68</v>
      </c>
      <c r="AMR1" s="42" t="s">
        <v>68</v>
      </c>
      <c r="AMS1" s="42" t="s">
        <v>68</v>
      </c>
      <c r="AMT1" s="42" t="s">
        <v>68</v>
      </c>
      <c r="AMU1" s="42" t="s">
        <v>68</v>
      </c>
      <c r="AMV1" s="42" t="s">
        <v>68</v>
      </c>
      <c r="AMW1" s="42" t="s">
        <v>68</v>
      </c>
      <c r="AMX1" s="42" t="s">
        <v>68</v>
      </c>
      <c r="AMY1" s="42" t="s">
        <v>68</v>
      </c>
      <c r="AMZ1" s="42" t="s">
        <v>68</v>
      </c>
      <c r="ANA1" s="42" t="s">
        <v>68</v>
      </c>
      <c r="ANB1" s="42" t="s">
        <v>68</v>
      </c>
      <c r="ANC1" s="42" t="s">
        <v>68</v>
      </c>
      <c r="AND1" s="42" t="s">
        <v>68</v>
      </c>
      <c r="ANE1" s="42" t="s">
        <v>68</v>
      </c>
      <c r="ANF1" s="42" t="s">
        <v>68</v>
      </c>
      <c r="ANG1" s="42" t="s">
        <v>68</v>
      </c>
      <c r="ANH1" s="42" t="s">
        <v>68</v>
      </c>
      <c r="ANI1" s="42" t="s">
        <v>68</v>
      </c>
      <c r="ANJ1" s="42" t="s">
        <v>68</v>
      </c>
      <c r="ANK1" s="42" t="s">
        <v>68</v>
      </c>
      <c r="ANL1" s="42" t="s">
        <v>68</v>
      </c>
      <c r="ANM1" s="42" t="s">
        <v>68</v>
      </c>
      <c r="ANN1" s="42" t="s">
        <v>68</v>
      </c>
      <c r="ANO1" s="42" t="s">
        <v>68</v>
      </c>
      <c r="ANP1" s="42" t="s">
        <v>68</v>
      </c>
      <c r="ANQ1" s="42" t="s">
        <v>68</v>
      </c>
      <c r="ANR1" s="42" t="s">
        <v>68</v>
      </c>
      <c r="ANS1" s="42" t="s">
        <v>68</v>
      </c>
      <c r="ANT1" s="42" t="s">
        <v>68</v>
      </c>
      <c r="ANU1" s="42" t="s">
        <v>68</v>
      </c>
      <c r="ANV1" s="42" t="s">
        <v>68</v>
      </c>
      <c r="ANW1" s="42" t="s">
        <v>68</v>
      </c>
      <c r="ANX1" s="42" t="s">
        <v>68</v>
      </c>
      <c r="ANY1" s="42" t="s">
        <v>68</v>
      </c>
      <c r="ANZ1" s="42" t="s">
        <v>68</v>
      </c>
      <c r="AOA1" s="42" t="s">
        <v>68</v>
      </c>
      <c r="AOB1" s="42" t="s">
        <v>68</v>
      </c>
      <c r="AOC1" s="42" t="s">
        <v>68</v>
      </c>
      <c r="AOD1" s="42" t="s">
        <v>68</v>
      </c>
      <c r="AOE1" s="42" t="s">
        <v>68</v>
      </c>
      <c r="AOF1" s="42" t="s">
        <v>68</v>
      </c>
      <c r="AOG1" s="42" t="s">
        <v>68</v>
      </c>
      <c r="AOH1" s="42" t="s">
        <v>68</v>
      </c>
      <c r="AOI1" s="42" t="s">
        <v>68</v>
      </c>
      <c r="AOJ1" s="42" t="s">
        <v>68</v>
      </c>
      <c r="AOK1" s="42" t="s">
        <v>68</v>
      </c>
      <c r="AOL1" s="42" t="s">
        <v>68</v>
      </c>
      <c r="AOM1" s="42" t="s">
        <v>68</v>
      </c>
      <c r="AON1" s="42" t="s">
        <v>68</v>
      </c>
      <c r="AOO1" s="42" t="s">
        <v>68</v>
      </c>
      <c r="AOP1" s="42" t="s">
        <v>68</v>
      </c>
      <c r="AOQ1" s="42" t="s">
        <v>68</v>
      </c>
      <c r="AOR1" s="42" t="s">
        <v>68</v>
      </c>
      <c r="AOS1" s="42" t="s">
        <v>68</v>
      </c>
      <c r="AOT1" s="42" t="s">
        <v>68</v>
      </c>
      <c r="AOU1" s="42" t="s">
        <v>68</v>
      </c>
      <c r="AOV1" s="42" t="s">
        <v>68</v>
      </c>
      <c r="AOW1" s="42" t="s">
        <v>68</v>
      </c>
      <c r="AOX1" s="42" t="s">
        <v>68</v>
      </c>
      <c r="AOY1" s="42" t="s">
        <v>68</v>
      </c>
      <c r="AOZ1" s="42" t="s">
        <v>68</v>
      </c>
      <c r="APA1" s="42" t="s">
        <v>68</v>
      </c>
      <c r="APB1" s="42" t="s">
        <v>68</v>
      </c>
      <c r="APC1" s="42" t="s">
        <v>68</v>
      </c>
      <c r="APD1" s="42" t="s">
        <v>68</v>
      </c>
      <c r="APE1" s="42" t="s">
        <v>68</v>
      </c>
      <c r="APF1" s="42" t="s">
        <v>68</v>
      </c>
      <c r="APG1" s="42" t="s">
        <v>68</v>
      </c>
      <c r="APH1" s="42" t="s">
        <v>68</v>
      </c>
      <c r="API1" s="42" t="s">
        <v>68</v>
      </c>
      <c r="APJ1" s="42" t="s">
        <v>68</v>
      </c>
      <c r="APK1" s="42" t="s">
        <v>68</v>
      </c>
      <c r="APL1" s="42" t="s">
        <v>68</v>
      </c>
      <c r="APM1" s="42" t="s">
        <v>68</v>
      </c>
      <c r="APN1" s="42" t="s">
        <v>68</v>
      </c>
      <c r="APO1" s="42" t="s">
        <v>68</v>
      </c>
      <c r="APP1" s="42" t="s">
        <v>68</v>
      </c>
      <c r="APQ1" s="42" t="s">
        <v>68</v>
      </c>
      <c r="APR1" s="42" t="s">
        <v>68</v>
      </c>
      <c r="APS1" s="42" t="s">
        <v>68</v>
      </c>
      <c r="APT1" s="42" t="s">
        <v>68</v>
      </c>
      <c r="APU1" s="42" t="s">
        <v>68</v>
      </c>
      <c r="APV1" s="42" t="s">
        <v>68</v>
      </c>
      <c r="APW1" s="42" t="s">
        <v>68</v>
      </c>
      <c r="APX1" s="42" t="s">
        <v>68</v>
      </c>
      <c r="APY1" s="42" t="s">
        <v>68</v>
      </c>
      <c r="APZ1" s="42" t="s">
        <v>68</v>
      </c>
      <c r="AQA1" s="42" t="s">
        <v>68</v>
      </c>
      <c r="AQB1" s="42" t="s">
        <v>68</v>
      </c>
      <c r="AQC1" s="42" t="s">
        <v>68</v>
      </c>
      <c r="AQD1" s="42" t="s">
        <v>68</v>
      </c>
      <c r="AQE1" s="42" t="s">
        <v>68</v>
      </c>
      <c r="AQF1" s="42" t="s">
        <v>68</v>
      </c>
      <c r="AQG1" s="42" t="s">
        <v>68</v>
      </c>
      <c r="AQH1" s="42" t="s">
        <v>68</v>
      </c>
      <c r="AQI1" s="42" t="s">
        <v>68</v>
      </c>
      <c r="AQJ1" s="42" t="s">
        <v>68</v>
      </c>
      <c r="AQK1" s="42" t="s">
        <v>68</v>
      </c>
      <c r="AQL1" s="42" t="s">
        <v>68</v>
      </c>
      <c r="AQM1" s="42" t="s">
        <v>68</v>
      </c>
      <c r="AQN1" s="42" t="s">
        <v>68</v>
      </c>
      <c r="AQO1" s="42" t="s">
        <v>68</v>
      </c>
      <c r="AQP1" s="42" t="s">
        <v>68</v>
      </c>
      <c r="AQQ1" s="42" t="s">
        <v>68</v>
      </c>
      <c r="AQR1" s="42" t="s">
        <v>68</v>
      </c>
      <c r="AQS1" s="42" t="s">
        <v>68</v>
      </c>
      <c r="AQT1" s="42" t="s">
        <v>68</v>
      </c>
      <c r="AQU1" s="42" t="s">
        <v>68</v>
      </c>
      <c r="AQV1" s="42" t="s">
        <v>68</v>
      </c>
      <c r="AQW1" s="42" t="s">
        <v>68</v>
      </c>
      <c r="AQX1" s="42" t="s">
        <v>68</v>
      </c>
      <c r="AQY1" s="42" t="s">
        <v>68</v>
      </c>
      <c r="AQZ1" s="42" t="s">
        <v>68</v>
      </c>
      <c r="ARA1" s="42" t="s">
        <v>68</v>
      </c>
      <c r="ARB1" s="42" t="s">
        <v>68</v>
      </c>
      <c r="ARC1" s="42" t="s">
        <v>68</v>
      </c>
      <c r="ARD1" s="42" t="s">
        <v>68</v>
      </c>
      <c r="ARE1" s="42" t="s">
        <v>68</v>
      </c>
      <c r="ARF1" s="42" t="s">
        <v>68</v>
      </c>
      <c r="ARG1" s="42" t="s">
        <v>68</v>
      </c>
      <c r="ARH1" s="42" t="s">
        <v>68</v>
      </c>
      <c r="ARI1" s="42" t="s">
        <v>68</v>
      </c>
      <c r="ARJ1" s="42" t="s">
        <v>68</v>
      </c>
      <c r="ARK1" s="42" t="s">
        <v>68</v>
      </c>
      <c r="ARL1" s="42" t="s">
        <v>68</v>
      </c>
      <c r="ARM1" s="42" t="s">
        <v>68</v>
      </c>
      <c r="ARN1" s="42" t="s">
        <v>68</v>
      </c>
      <c r="ARO1" s="42" t="s">
        <v>68</v>
      </c>
      <c r="ARP1" s="42" t="s">
        <v>68</v>
      </c>
      <c r="ARQ1" s="42" t="s">
        <v>68</v>
      </c>
      <c r="ARR1" s="42" t="s">
        <v>68</v>
      </c>
      <c r="ARS1" s="42" t="s">
        <v>68</v>
      </c>
      <c r="ART1" s="42" t="s">
        <v>68</v>
      </c>
      <c r="ARU1" s="42" t="s">
        <v>68</v>
      </c>
      <c r="ARV1" s="42" t="s">
        <v>68</v>
      </c>
      <c r="ARW1" s="42" t="s">
        <v>68</v>
      </c>
      <c r="ARX1" s="42" t="s">
        <v>68</v>
      </c>
      <c r="ARY1" s="42" t="s">
        <v>68</v>
      </c>
      <c r="ARZ1" s="42" t="s">
        <v>68</v>
      </c>
      <c r="ASA1" s="42" t="s">
        <v>68</v>
      </c>
      <c r="ASB1" s="42" t="s">
        <v>68</v>
      </c>
      <c r="ASC1" s="42" t="s">
        <v>68</v>
      </c>
      <c r="ASD1" s="42" t="s">
        <v>68</v>
      </c>
      <c r="ASE1" s="42" t="s">
        <v>68</v>
      </c>
      <c r="ASF1" s="42" t="s">
        <v>68</v>
      </c>
      <c r="ASG1" s="42" t="s">
        <v>68</v>
      </c>
      <c r="ASH1" s="42" t="s">
        <v>68</v>
      </c>
      <c r="ASI1" s="42" t="s">
        <v>68</v>
      </c>
      <c r="ASJ1" s="42" t="s">
        <v>68</v>
      </c>
      <c r="ASK1" s="42" t="s">
        <v>68</v>
      </c>
      <c r="ASL1" s="42" t="s">
        <v>68</v>
      </c>
      <c r="ASM1" s="42" t="s">
        <v>68</v>
      </c>
      <c r="ASN1" s="42" t="s">
        <v>68</v>
      </c>
      <c r="ASO1" s="42" t="s">
        <v>68</v>
      </c>
      <c r="ASP1" s="42" t="s">
        <v>68</v>
      </c>
      <c r="ASQ1" s="42" t="s">
        <v>68</v>
      </c>
      <c r="ASR1" s="42" t="s">
        <v>68</v>
      </c>
      <c r="ASS1" s="42" t="s">
        <v>68</v>
      </c>
      <c r="AST1" s="42" t="s">
        <v>68</v>
      </c>
      <c r="ASU1" s="42" t="s">
        <v>68</v>
      </c>
      <c r="ASV1" s="42" t="s">
        <v>68</v>
      </c>
      <c r="ASW1" s="42" t="s">
        <v>68</v>
      </c>
      <c r="ASX1" s="42" t="s">
        <v>68</v>
      </c>
      <c r="ASY1" s="42" t="s">
        <v>68</v>
      </c>
      <c r="ASZ1" s="42" t="s">
        <v>68</v>
      </c>
      <c r="ATA1" s="42" t="s">
        <v>68</v>
      </c>
      <c r="ATB1" s="42" t="s">
        <v>68</v>
      </c>
      <c r="ATC1" s="42" t="s">
        <v>68</v>
      </c>
      <c r="ATD1" s="42" t="s">
        <v>68</v>
      </c>
      <c r="ATE1" s="42" t="s">
        <v>68</v>
      </c>
      <c r="ATF1" s="42" t="s">
        <v>68</v>
      </c>
      <c r="ATG1" s="42" t="s">
        <v>68</v>
      </c>
      <c r="ATH1" s="42" t="s">
        <v>68</v>
      </c>
      <c r="ATI1" s="42" t="s">
        <v>68</v>
      </c>
      <c r="ATJ1" s="42" t="s">
        <v>68</v>
      </c>
      <c r="ATK1" s="43" t="s">
        <v>109</v>
      </c>
      <c r="ATL1" s="43" t="s">
        <v>109</v>
      </c>
      <c r="ATM1" s="49" t="s">
        <v>109</v>
      </c>
      <c r="ATN1" s="49" t="s">
        <v>109</v>
      </c>
      <c r="ATO1" s="49" t="s">
        <v>109</v>
      </c>
      <c r="ATP1" s="49" t="s">
        <v>109</v>
      </c>
      <c r="ATQ1" s="49" t="s">
        <v>109</v>
      </c>
      <c r="ATR1" s="49" t="s">
        <v>109</v>
      </c>
      <c r="ATS1" s="49" t="s">
        <v>109</v>
      </c>
      <c r="ATT1" s="49" t="s">
        <v>109</v>
      </c>
      <c r="ATU1" s="49" t="s">
        <v>109</v>
      </c>
      <c r="ATV1" s="49" t="s">
        <v>109</v>
      </c>
      <c r="ATW1" s="49" t="s">
        <v>109</v>
      </c>
      <c r="ATX1" s="49" t="s">
        <v>109</v>
      </c>
      <c r="ATY1" s="49" t="s">
        <v>109</v>
      </c>
      <c r="ATZ1" s="49" t="s">
        <v>109</v>
      </c>
      <c r="AUA1" s="49" t="s">
        <v>109</v>
      </c>
      <c r="AUB1" s="49" t="s">
        <v>109</v>
      </c>
      <c r="AUC1" s="49" t="s">
        <v>109</v>
      </c>
      <c r="AUD1" s="49" t="s">
        <v>109</v>
      </c>
      <c r="AUE1" s="49" t="s">
        <v>109</v>
      </c>
      <c r="AUF1" s="49" t="s">
        <v>109</v>
      </c>
      <c r="AUG1" s="49" t="s">
        <v>109</v>
      </c>
      <c r="AUH1" s="49" t="s">
        <v>109</v>
      </c>
      <c r="AUI1" s="49" t="s">
        <v>109</v>
      </c>
      <c r="AUJ1" s="49" t="s">
        <v>109</v>
      </c>
      <c r="AUK1" s="49" t="s">
        <v>109</v>
      </c>
      <c r="AUL1" s="49" t="s">
        <v>109</v>
      </c>
      <c r="AUM1" s="49" t="s">
        <v>109</v>
      </c>
      <c r="AUN1" s="49" t="s">
        <v>109</v>
      </c>
      <c r="AUO1" s="49" t="s">
        <v>109</v>
      </c>
      <c r="AUP1" s="49" t="s">
        <v>109</v>
      </c>
      <c r="AUQ1" s="49" t="s">
        <v>109</v>
      </c>
      <c r="AUR1" s="49" t="s">
        <v>109</v>
      </c>
      <c r="AUS1" s="49" t="s">
        <v>109</v>
      </c>
      <c r="AUT1" s="49" t="s">
        <v>109</v>
      </c>
      <c r="AUU1" s="49" t="s">
        <v>109</v>
      </c>
      <c r="AUV1" s="49" t="s">
        <v>109</v>
      </c>
      <c r="AUW1" s="49" t="s">
        <v>109</v>
      </c>
      <c r="AUX1" s="127" t="s">
        <v>109</v>
      </c>
      <c r="AUY1" s="127" t="s">
        <v>109</v>
      </c>
      <c r="AUZ1" s="127" t="s">
        <v>109</v>
      </c>
      <c r="AVA1" s="127" t="s">
        <v>109</v>
      </c>
      <c r="AVB1" s="127" t="s">
        <v>109</v>
      </c>
      <c r="AVC1" s="127" t="s">
        <v>109</v>
      </c>
      <c r="AVD1" s="127" t="s">
        <v>109</v>
      </c>
      <c r="AVE1" s="127" t="s">
        <v>109</v>
      </c>
      <c r="AVF1" s="127" t="s">
        <v>109</v>
      </c>
      <c r="AVG1" s="127" t="s">
        <v>109</v>
      </c>
      <c r="AVH1" s="127" t="s">
        <v>109</v>
      </c>
      <c r="AVI1" s="127" t="s">
        <v>109</v>
      </c>
      <c r="AVJ1" s="127" t="s">
        <v>109</v>
      </c>
      <c r="AVK1" s="127" t="s">
        <v>109</v>
      </c>
      <c r="AVL1" s="127" t="s">
        <v>109</v>
      </c>
      <c r="AVM1" s="127" t="s">
        <v>109</v>
      </c>
      <c r="AVN1" s="127" t="s">
        <v>109</v>
      </c>
      <c r="AVO1" s="127" t="s">
        <v>109</v>
      </c>
      <c r="AVP1" s="127" t="s">
        <v>109</v>
      </c>
      <c r="AVQ1" s="127" t="s">
        <v>109</v>
      </c>
      <c r="AVR1" s="127" t="s">
        <v>109</v>
      </c>
      <c r="AVS1" s="127" t="s">
        <v>109</v>
      </c>
      <c r="AVT1" s="127" t="s">
        <v>109</v>
      </c>
      <c r="AVU1" s="127" t="s">
        <v>109</v>
      </c>
      <c r="AVV1" s="127" t="s">
        <v>109</v>
      </c>
      <c r="AVW1" s="127" t="s">
        <v>109</v>
      </c>
      <c r="AVX1" s="127" t="s">
        <v>109</v>
      </c>
      <c r="AVY1" s="127" t="s">
        <v>109</v>
      </c>
      <c r="AVZ1" s="127" t="s">
        <v>109</v>
      </c>
      <c r="AWA1" s="56" t="s">
        <v>109</v>
      </c>
      <c r="AWB1" s="56" t="s">
        <v>109</v>
      </c>
      <c r="AWC1" s="56" t="s">
        <v>109</v>
      </c>
      <c r="AWD1" s="56" t="s">
        <v>109</v>
      </c>
      <c r="AWE1" s="56" t="s">
        <v>109</v>
      </c>
      <c r="AWF1" s="56" t="s">
        <v>109</v>
      </c>
      <c r="AWG1" s="56" t="s">
        <v>109</v>
      </c>
      <c r="AWH1" s="56" t="s">
        <v>109</v>
      </c>
      <c r="AWI1" s="56" t="s">
        <v>109</v>
      </c>
      <c r="AWJ1" s="56" t="s">
        <v>109</v>
      </c>
      <c r="AWK1" s="56" t="s">
        <v>109</v>
      </c>
      <c r="AWL1" s="56" t="s">
        <v>109</v>
      </c>
      <c r="AWM1" s="56" t="s">
        <v>109</v>
      </c>
      <c r="AWN1" s="56" t="s">
        <v>109</v>
      </c>
      <c r="AWO1" s="56" t="s">
        <v>109</v>
      </c>
      <c r="AWP1" s="56" t="s">
        <v>109</v>
      </c>
      <c r="AWQ1" s="56" t="s">
        <v>109</v>
      </c>
      <c r="AWR1" s="56" t="s">
        <v>109</v>
      </c>
      <c r="AWS1" s="56" t="s">
        <v>109</v>
      </c>
      <c r="AWT1" s="56" t="s">
        <v>109</v>
      </c>
      <c r="AWU1" s="56" t="s">
        <v>109</v>
      </c>
      <c r="AWV1" s="56" t="s">
        <v>109</v>
      </c>
      <c r="AWW1" s="56" t="s">
        <v>109</v>
      </c>
      <c r="AWX1" s="56" t="s">
        <v>109</v>
      </c>
      <c r="AWY1" s="56" t="s">
        <v>109</v>
      </c>
      <c r="AWZ1" s="56" t="s">
        <v>109</v>
      </c>
      <c r="AXA1" s="56" t="s">
        <v>109</v>
      </c>
      <c r="AXB1" s="56" t="s">
        <v>109</v>
      </c>
      <c r="AXC1" s="56" t="s">
        <v>109</v>
      </c>
      <c r="AXD1" s="56" t="s">
        <v>109</v>
      </c>
      <c r="AXE1" s="56" t="s">
        <v>109</v>
      </c>
      <c r="AXF1" s="56" t="s">
        <v>109</v>
      </c>
      <c r="AXG1" s="56" t="s">
        <v>109</v>
      </c>
      <c r="AXH1" s="56" t="s">
        <v>109</v>
      </c>
      <c r="AXI1" s="56" t="s">
        <v>109</v>
      </c>
      <c r="AXJ1" s="56" t="s">
        <v>109</v>
      </c>
      <c r="AXK1" s="56" t="s">
        <v>109</v>
      </c>
      <c r="AXL1" s="56" t="s">
        <v>109</v>
      </c>
      <c r="AXM1" s="56" t="s">
        <v>109</v>
      </c>
      <c r="AXN1" s="56" t="s">
        <v>109</v>
      </c>
      <c r="AXO1" s="56" t="s">
        <v>109</v>
      </c>
      <c r="AXP1" s="56" t="s">
        <v>109</v>
      </c>
      <c r="AXQ1" s="56" t="s">
        <v>109</v>
      </c>
      <c r="AXR1" s="56" t="s">
        <v>109</v>
      </c>
      <c r="AXS1" s="56" t="s">
        <v>109</v>
      </c>
      <c r="AXT1" s="56" t="s">
        <v>109</v>
      </c>
      <c r="AXU1" s="56" t="s">
        <v>109</v>
      </c>
      <c r="AXV1" s="56" t="s">
        <v>109</v>
      </c>
      <c r="AXW1" s="56" t="s">
        <v>109</v>
      </c>
      <c r="AXX1" s="56" t="s">
        <v>109</v>
      </c>
      <c r="AXY1" s="56" t="s">
        <v>109</v>
      </c>
      <c r="AXZ1" s="56" t="s">
        <v>109</v>
      </c>
      <c r="AYA1" s="56" t="s">
        <v>109</v>
      </c>
      <c r="AYB1" s="56" t="s">
        <v>109</v>
      </c>
      <c r="AYC1" s="56" t="s">
        <v>109</v>
      </c>
      <c r="AYD1" s="56" t="s">
        <v>109</v>
      </c>
      <c r="AYE1" s="56" t="s">
        <v>109</v>
      </c>
      <c r="AYF1" s="56" t="s">
        <v>109</v>
      </c>
      <c r="AYG1" s="56" t="s">
        <v>109</v>
      </c>
      <c r="AYH1" s="56" t="s">
        <v>109</v>
      </c>
      <c r="AYI1" s="56" t="s">
        <v>109</v>
      </c>
      <c r="AYJ1" s="56" t="s">
        <v>109</v>
      </c>
      <c r="AYK1" s="56" t="s">
        <v>109</v>
      </c>
      <c r="AYL1" s="56" t="s">
        <v>109</v>
      </c>
      <c r="AYM1" s="56" t="s">
        <v>109</v>
      </c>
      <c r="AYN1" s="56" t="s">
        <v>109</v>
      </c>
      <c r="AYO1" s="56" t="s">
        <v>109</v>
      </c>
      <c r="AYP1" s="56" t="s">
        <v>109</v>
      </c>
      <c r="AYQ1" s="56" t="s">
        <v>109</v>
      </c>
      <c r="AYR1" s="56" t="s">
        <v>109</v>
      </c>
      <c r="AYS1" s="56" t="s">
        <v>109</v>
      </c>
      <c r="AYT1" s="56" t="s">
        <v>109</v>
      </c>
      <c r="AYU1" s="56" t="s">
        <v>109</v>
      </c>
      <c r="AYV1" s="56" t="s">
        <v>109</v>
      </c>
      <c r="AYW1" s="56" t="s">
        <v>109</v>
      </c>
      <c r="AYX1" s="56" t="s">
        <v>109</v>
      </c>
      <c r="AYY1" s="56" t="s">
        <v>109</v>
      </c>
      <c r="AYZ1" s="56" t="s">
        <v>109</v>
      </c>
      <c r="AZA1" s="56" t="s">
        <v>109</v>
      </c>
      <c r="AZB1" s="56" t="s">
        <v>109</v>
      </c>
      <c r="AZC1" s="56" t="s">
        <v>109</v>
      </c>
      <c r="AZD1" s="56" t="s">
        <v>109</v>
      </c>
      <c r="AZE1" s="56" t="s">
        <v>109</v>
      </c>
      <c r="AZF1" s="56" t="s">
        <v>109</v>
      </c>
      <c r="AZG1" s="56" t="s">
        <v>109</v>
      </c>
      <c r="AZH1" s="56" t="s">
        <v>109</v>
      </c>
      <c r="AZI1" s="56" t="s">
        <v>109</v>
      </c>
      <c r="AZJ1" s="56" t="s">
        <v>109</v>
      </c>
      <c r="AZK1" s="56" t="s">
        <v>109</v>
      </c>
      <c r="AZL1" s="56" t="s">
        <v>109</v>
      </c>
      <c r="AZM1" s="56" t="s">
        <v>109</v>
      </c>
      <c r="AZN1" s="56" t="s">
        <v>109</v>
      </c>
      <c r="AZO1" s="56" t="s">
        <v>109</v>
      </c>
      <c r="AZP1" s="56" t="s">
        <v>109</v>
      </c>
      <c r="AZQ1" s="56" t="s">
        <v>109</v>
      </c>
      <c r="AZR1" s="56" t="s">
        <v>109</v>
      </c>
      <c r="AZS1" s="56" t="s">
        <v>109</v>
      </c>
      <c r="AZT1" s="56" t="s">
        <v>109</v>
      </c>
      <c r="AZU1" s="58" t="s">
        <v>155</v>
      </c>
      <c r="AZV1" s="58" t="s">
        <v>155</v>
      </c>
      <c r="AZW1" s="58" t="s">
        <v>155</v>
      </c>
      <c r="AZX1" s="58" t="s">
        <v>155</v>
      </c>
      <c r="AZY1" s="62" t="s">
        <v>155</v>
      </c>
      <c r="AZZ1" s="62" t="s">
        <v>155</v>
      </c>
      <c r="BAA1" s="62" t="s">
        <v>155</v>
      </c>
      <c r="BAB1" s="62" t="s">
        <v>155</v>
      </c>
      <c r="BAC1" s="62" t="s">
        <v>155</v>
      </c>
      <c r="BAD1" s="62" t="s">
        <v>155</v>
      </c>
      <c r="BAE1" s="62" t="s">
        <v>155</v>
      </c>
      <c r="BAF1" s="62" t="s">
        <v>155</v>
      </c>
      <c r="BAG1" s="62" t="s">
        <v>155</v>
      </c>
      <c r="BAH1" s="62" t="s">
        <v>155</v>
      </c>
      <c r="BAI1" s="62" t="s">
        <v>155</v>
      </c>
      <c r="BAJ1" s="62" t="s">
        <v>155</v>
      </c>
      <c r="BAK1" s="62" t="s">
        <v>155</v>
      </c>
      <c r="BAL1" s="62" t="s">
        <v>155</v>
      </c>
      <c r="BAM1" s="62" t="s">
        <v>155</v>
      </c>
      <c r="BAN1" s="62" t="s">
        <v>155</v>
      </c>
      <c r="BAO1" s="62" t="s">
        <v>155</v>
      </c>
      <c r="BAP1" s="62" t="s">
        <v>155</v>
      </c>
      <c r="BAQ1" s="62" t="s">
        <v>155</v>
      </c>
      <c r="BAR1" s="62" t="s">
        <v>155</v>
      </c>
      <c r="BAS1" s="62" t="s">
        <v>155</v>
      </c>
      <c r="BAT1" s="62" t="s">
        <v>155</v>
      </c>
      <c r="BAU1" s="62" t="s">
        <v>155</v>
      </c>
    </row>
    <row r="2" spans="1:1399" ht="70.5" customHeight="1">
      <c r="C2" s="171" t="s">
        <v>305</v>
      </c>
      <c r="D2" s="35" t="s">
        <v>46</v>
      </c>
      <c r="E2" s="35" t="s">
        <v>47</v>
      </c>
      <c r="F2" s="35" t="s">
        <v>7</v>
      </c>
      <c r="G2" s="35" t="s">
        <v>50</v>
      </c>
      <c r="H2" s="35" t="s">
        <v>50</v>
      </c>
      <c r="I2" s="35" t="s">
        <v>50</v>
      </c>
      <c r="J2" s="35" t="s">
        <v>50</v>
      </c>
      <c r="K2" s="35" t="s">
        <v>50</v>
      </c>
      <c r="L2" s="35" t="s">
        <v>50</v>
      </c>
      <c r="M2" s="35" t="s">
        <v>50</v>
      </c>
      <c r="N2" s="35" t="s">
        <v>50</v>
      </c>
      <c r="O2" s="35" t="s">
        <v>50</v>
      </c>
      <c r="P2" s="35" t="s">
        <v>50</v>
      </c>
      <c r="Q2" s="35" t="s">
        <v>50</v>
      </c>
      <c r="R2" s="35" t="s">
        <v>50</v>
      </c>
      <c r="S2" s="35" t="s">
        <v>48</v>
      </c>
      <c r="T2" s="35" t="s">
        <v>48</v>
      </c>
      <c r="U2" s="35" t="s">
        <v>48</v>
      </c>
      <c r="V2" s="35" t="s">
        <v>48</v>
      </c>
      <c r="W2" s="35" t="s">
        <v>48</v>
      </c>
      <c r="X2" s="35" t="s">
        <v>48</v>
      </c>
      <c r="Y2" s="35" t="s">
        <v>48</v>
      </c>
      <c r="Z2" s="35" t="s">
        <v>48</v>
      </c>
      <c r="AA2" s="35" t="s">
        <v>48</v>
      </c>
      <c r="AB2" s="35" t="s">
        <v>48</v>
      </c>
      <c r="AC2" s="35" t="s">
        <v>48</v>
      </c>
      <c r="AD2" s="35" t="s">
        <v>48</v>
      </c>
      <c r="AE2" s="35" t="s">
        <v>49</v>
      </c>
      <c r="AF2" s="35" t="s">
        <v>49</v>
      </c>
      <c r="AG2" s="35" t="s">
        <v>49</v>
      </c>
      <c r="AH2" s="35" t="s">
        <v>49</v>
      </c>
      <c r="AI2" s="35" t="s">
        <v>49</v>
      </c>
      <c r="AJ2" s="35" t="s">
        <v>49</v>
      </c>
      <c r="AK2" s="35" t="s">
        <v>49</v>
      </c>
      <c r="AL2" s="35" t="s">
        <v>49</v>
      </c>
      <c r="AM2" s="35" t="s">
        <v>49</v>
      </c>
      <c r="AN2" s="35" t="s">
        <v>49</v>
      </c>
      <c r="AO2" s="35" t="s">
        <v>49</v>
      </c>
      <c r="AP2" s="35" t="s">
        <v>49</v>
      </c>
      <c r="AQ2" s="35" t="s">
        <v>52</v>
      </c>
      <c r="AR2" s="35" t="s">
        <v>52</v>
      </c>
      <c r="AS2" s="35" t="s">
        <v>52</v>
      </c>
      <c r="AT2" s="35" t="s">
        <v>52</v>
      </c>
      <c r="AU2" s="35" t="s">
        <v>52</v>
      </c>
      <c r="AV2" s="35" t="s">
        <v>52</v>
      </c>
      <c r="AW2" s="35" t="s">
        <v>52</v>
      </c>
      <c r="AX2" s="35" t="s">
        <v>52</v>
      </c>
      <c r="AY2" s="35" t="s">
        <v>52</v>
      </c>
      <c r="AZ2" s="35" t="s">
        <v>52</v>
      </c>
      <c r="BA2" s="35" t="s">
        <v>52</v>
      </c>
      <c r="BB2" s="35" t="s">
        <v>53</v>
      </c>
      <c r="BC2" s="35" t="s">
        <v>53</v>
      </c>
      <c r="BD2" s="35" t="s">
        <v>53</v>
      </c>
      <c r="BE2" s="35" t="s">
        <v>53</v>
      </c>
      <c r="BF2" s="35" t="s">
        <v>53</v>
      </c>
      <c r="BG2" s="35" t="s">
        <v>53</v>
      </c>
      <c r="BH2" s="35" t="s">
        <v>53</v>
      </c>
      <c r="BI2" s="35" t="s">
        <v>53</v>
      </c>
      <c r="BJ2" s="35" t="s">
        <v>53</v>
      </c>
      <c r="BK2" s="35" t="s">
        <v>53</v>
      </c>
      <c r="BL2" s="35" t="s">
        <v>53</v>
      </c>
      <c r="BM2" s="35" t="s">
        <v>53</v>
      </c>
      <c r="BN2" s="35" t="s">
        <v>54</v>
      </c>
      <c r="BO2" s="35" t="s">
        <v>54</v>
      </c>
      <c r="BP2" s="35" t="s">
        <v>54</v>
      </c>
      <c r="BQ2" s="35" t="s">
        <v>54</v>
      </c>
      <c r="BR2" s="35" t="s">
        <v>54</v>
      </c>
      <c r="BS2" s="35" t="s">
        <v>54</v>
      </c>
      <c r="BT2" s="35" t="s">
        <v>54</v>
      </c>
      <c r="BU2" s="35" t="s">
        <v>54</v>
      </c>
      <c r="BV2" s="35" t="s">
        <v>54</v>
      </c>
      <c r="BW2" s="35" t="s">
        <v>54</v>
      </c>
      <c r="BX2" s="35" t="s">
        <v>54</v>
      </c>
      <c r="BY2" s="38" t="s">
        <v>55</v>
      </c>
      <c r="BZ2" s="38" t="s">
        <v>55</v>
      </c>
      <c r="CA2" s="38" t="s">
        <v>55</v>
      </c>
      <c r="CB2" s="38" t="s">
        <v>55</v>
      </c>
      <c r="CC2" s="38" t="s">
        <v>55</v>
      </c>
      <c r="CD2" s="38" t="s">
        <v>55</v>
      </c>
      <c r="CE2" s="38" t="s">
        <v>55</v>
      </c>
      <c r="CF2" s="38" t="s">
        <v>55</v>
      </c>
      <c r="CG2" s="38" t="s">
        <v>55</v>
      </c>
      <c r="CH2" s="38" t="s">
        <v>55</v>
      </c>
      <c r="CI2" s="38" t="s">
        <v>55</v>
      </c>
      <c r="CJ2" s="38" t="s">
        <v>55</v>
      </c>
      <c r="CK2" s="38" t="s">
        <v>55</v>
      </c>
      <c r="CL2" s="38" t="s">
        <v>55</v>
      </c>
      <c r="CM2" s="38" t="s">
        <v>55</v>
      </c>
      <c r="CN2" s="38" t="s">
        <v>55</v>
      </c>
      <c r="CO2" s="38" t="s">
        <v>55</v>
      </c>
      <c r="CP2" s="38" t="s">
        <v>55</v>
      </c>
      <c r="CQ2" s="38" t="s">
        <v>55</v>
      </c>
      <c r="CR2" s="38" t="s">
        <v>55</v>
      </c>
      <c r="CS2" s="38" t="s">
        <v>55</v>
      </c>
      <c r="CT2" s="38" t="s">
        <v>55</v>
      </c>
      <c r="CU2" s="38" t="s">
        <v>55</v>
      </c>
      <c r="CV2" s="38" t="s">
        <v>55</v>
      </c>
      <c r="CW2" s="38" t="s">
        <v>55</v>
      </c>
      <c r="CX2" s="38" t="s">
        <v>55</v>
      </c>
      <c r="CY2" s="38" t="s">
        <v>55</v>
      </c>
      <c r="CZ2" s="38" t="s">
        <v>55</v>
      </c>
      <c r="DA2" s="38" t="s">
        <v>55</v>
      </c>
      <c r="DB2" s="38" t="s">
        <v>55</v>
      </c>
      <c r="DC2" s="38" t="s">
        <v>55</v>
      </c>
      <c r="DD2" s="38" t="s">
        <v>55</v>
      </c>
      <c r="DE2" s="38" t="s">
        <v>55</v>
      </c>
      <c r="DF2" s="38" t="s">
        <v>55</v>
      </c>
      <c r="DG2" s="38" t="s">
        <v>55</v>
      </c>
      <c r="DH2" s="38" t="s">
        <v>55</v>
      </c>
      <c r="DI2" s="38" t="s">
        <v>55</v>
      </c>
      <c r="DJ2" s="38" t="s">
        <v>55</v>
      </c>
      <c r="DK2" s="38" t="s">
        <v>55</v>
      </c>
      <c r="DL2" s="38" t="s">
        <v>55</v>
      </c>
      <c r="DM2" s="38" t="s">
        <v>55</v>
      </c>
      <c r="DN2" s="38" t="s">
        <v>55</v>
      </c>
      <c r="DO2" s="38" t="s">
        <v>57</v>
      </c>
      <c r="DP2" s="38" t="s">
        <v>57</v>
      </c>
      <c r="DQ2" s="38" t="s">
        <v>57</v>
      </c>
      <c r="DR2" s="38" t="s">
        <v>57</v>
      </c>
      <c r="DS2" s="38" t="s">
        <v>57</v>
      </c>
      <c r="DT2" s="38" t="s">
        <v>57</v>
      </c>
      <c r="DU2" s="38" t="s">
        <v>57</v>
      </c>
      <c r="DV2" s="38" t="s">
        <v>57</v>
      </c>
      <c r="DW2" s="38" t="s">
        <v>57</v>
      </c>
      <c r="DX2" s="38" t="s">
        <v>57</v>
      </c>
      <c r="DY2" s="38" t="s">
        <v>57</v>
      </c>
      <c r="DZ2" s="38" t="s">
        <v>57</v>
      </c>
      <c r="EA2" s="38" t="s">
        <v>57</v>
      </c>
      <c r="EB2" s="38" t="s">
        <v>57</v>
      </c>
      <c r="EC2" s="38" t="s">
        <v>57</v>
      </c>
      <c r="ED2" s="38" t="s">
        <v>57</v>
      </c>
      <c r="EE2" s="38" t="s">
        <v>57</v>
      </c>
      <c r="EF2" s="38" t="s">
        <v>57</v>
      </c>
      <c r="EG2" s="38" t="s">
        <v>57</v>
      </c>
      <c r="EH2" s="38" t="s">
        <v>57</v>
      </c>
      <c r="EI2" s="38" t="s">
        <v>57</v>
      </c>
      <c r="EJ2" s="38" t="s">
        <v>57</v>
      </c>
      <c r="EK2" s="38" t="s">
        <v>57</v>
      </c>
      <c r="EL2" s="38" t="s">
        <v>57</v>
      </c>
      <c r="EM2" s="38" t="s">
        <v>57</v>
      </c>
      <c r="EN2" s="38" t="s">
        <v>57</v>
      </c>
      <c r="EO2" s="38" t="s">
        <v>57</v>
      </c>
      <c r="EP2" s="38" t="s">
        <v>57</v>
      </c>
      <c r="EQ2" s="38" t="s">
        <v>57</v>
      </c>
      <c r="ER2" s="38" t="s">
        <v>57</v>
      </c>
      <c r="ES2" s="38" t="s">
        <v>57</v>
      </c>
      <c r="ET2" s="38" t="s">
        <v>57</v>
      </c>
      <c r="EU2" s="38" t="s">
        <v>57</v>
      </c>
      <c r="EV2" s="38" t="s">
        <v>57</v>
      </c>
      <c r="EW2" s="38" t="s">
        <v>57</v>
      </c>
      <c r="EX2" s="38" t="s">
        <v>57</v>
      </c>
      <c r="EY2" s="38" t="s">
        <v>58</v>
      </c>
      <c r="EZ2" s="38" t="s">
        <v>58</v>
      </c>
      <c r="FA2" s="38" t="s">
        <v>58</v>
      </c>
      <c r="FB2" s="38" t="s">
        <v>58</v>
      </c>
      <c r="FC2" s="38" t="s">
        <v>58</v>
      </c>
      <c r="FD2" s="38" t="s">
        <v>58</v>
      </c>
      <c r="FE2" s="38" t="s">
        <v>58</v>
      </c>
      <c r="FF2" s="38" t="s">
        <v>58</v>
      </c>
      <c r="FG2" s="38" t="s">
        <v>58</v>
      </c>
      <c r="FH2" s="38" t="s">
        <v>58</v>
      </c>
      <c r="FI2" s="38" t="s">
        <v>58</v>
      </c>
      <c r="FJ2" s="38" t="s">
        <v>58</v>
      </c>
      <c r="FK2" s="38" t="s">
        <v>58</v>
      </c>
      <c r="FL2" s="38" t="s">
        <v>58</v>
      </c>
      <c r="FM2" s="38" t="s">
        <v>58</v>
      </c>
      <c r="FN2" s="38" t="s">
        <v>58</v>
      </c>
      <c r="FO2" s="38" t="s">
        <v>58</v>
      </c>
      <c r="FP2" s="38" t="s">
        <v>58</v>
      </c>
      <c r="FQ2" s="38" t="s">
        <v>58</v>
      </c>
      <c r="FR2" s="38" t="s">
        <v>58</v>
      </c>
      <c r="FS2" s="38" t="s">
        <v>58</v>
      </c>
      <c r="FT2" s="38" t="s">
        <v>58</v>
      </c>
      <c r="FU2" s="38" t="s">
        <v>58</v>
      </c>
      <c r="FV2" s="38" t="s">
        <v>58</v>
      </c>
      <c r="FW2" s="38" t="s">
        <v>58</v>
      </c>
      <c r="FX2" s="38" t="s">
        <v>58</v>
      </c>
      <c r="FY2" s="38" t="s">
        <v>58</v>
      </c>
      <c r="FZ2" s="38" t="s">
        <v>58</v>
      </c>
      <c r="GA2" s="38" t="s">
        <v>58</v>
      </c>
      <c r="GB2" s="38" t="s">
        <v>58</v>
      </c>
      <c r="GC2" s="38" t="s">
        <v>58</v>
      </c>
      <c r="GD2" s="38" t="s">
        <v>58</v>
      </c>
      <c r="GE2" s="38" t="s">
        <v>58</v>
      </c>
      <c r="GF2" s="38" t="s">
        <v>58</v>
      </c>
      <c r="GG2" s="38" t="s">
        <v>58</v>
      </c>
      <c r="GH2" s="38" t="s">
        <v>58</v>
      </c>
      <c r="GI2" s="38" t="s">
        <v>59</v>
      </c>
      <c r="GJ2" s="38" t="s">
        <v>59</v>
      </c>
      <c r="GK2" s="38" t="s">
        <v>59</v>
      </c>
      <c r="GL2" s="38" t="s">
        <v>59</v>
      </c>
      <c r="GM2" s="38" t="s">
        <v>59</v>
      </c>
      <c r="GN2" s="38" t="s">
        <v>59</v>
      </c>
      <c r="GO2" s="38" t="s">
        <v>59</v>
      </c>
      <c r="GP2" s="38" t="s">
        <v>59</v>
      </c>
      <c r="GQ2" s="38" t="s">
        <v>59</v>
      </c>
      <c r="GR2" s="38" t="s">
        <v>59</v>
      </c>
      <c r="GS2" s="38" t="s">
        <v>59</v>
      </c>
      <c r="GT2" s="38" t="s">
        <v>59</v>
      </c>
      <c r="GU2" s="38" t="s">
        <v>59</v>
      </c>
      <c r="GV2" s="38" t="s">
        <v>59</v>
      </c>
      <c r="GW2" s="38" t="s">
        <v>59</v>
      </c>
      <c r="GX2" s="38" t="s">
        <v>59</v>
      </c>
      <c r="GY2" s="38" t="s">
        <v>59</v>
      </c>
      <c r="GZ2" s="38" t="s">
        <v>59</v>
      </c>
      <c r="HA2" s="38" t="s">
        <v>59</v>
      </c>
      <c r="HB2" s="38" t="s">
        <v>59</v>
      </c>
      <c r="HC2" s="38" t="s">
        <v>59</v>
      </c>
      <c r="HD2" s="38" t="s">
        <v>59</v>
      </c>
      <c r="HE2" s="38" t="s">
        <v>59</v>
      </c>
      <c r="HF2" s="38" t="s">
        <v>59</v>
      </c>
      <c r="HG2" s="38" t="s">
        <v>59</v>
      </c>
      <c r="HH2" s="38" t="s">
        <v>59</v>
      </c>
      <c r="HI2" s="38" t="s">
        <v>59</v>
      </c>
      <c r="HJ2" s="38" t="s">
        <v>59</v>
      </c>
      <c r="HK2" s="38" t="s">
        <v>59</v>
      </c>
      <c r="HL2" s="38" t="s">
        <v>59</v>
      </c>
      <c r="HM2" s="38" t="s">
        <v>59</v>
      </c>
      <c r="HN2" s="38" t="s">
        <v>59</v>
      </c>
      <c r="HO2" s="38" t="s">
        <v>59</v>
      </c>
      <c r="HP2" s="38" t="s">
        <v>59</v>
      </c>
      <c r="HQ2" s="38" t="s">
        <v>59</v>
      </c>
      <c r="HR2" s="38" t="s">
        <v>59</v>
      </c>
      <c r="HS2" s="38" t="s">
        <v>60</v>
      </c>
      <c r="HT2" s="38" t="s">
        <v>60</v>
      </c>
      <c r="HU2" s="38" t="s">
        <v>60</v>
      </c>
      <c r="HV2" s="38" t="s">
        <v>60</v>
      </c>
      <c r="HW2" s="38" t="s">
        <v>60</v>
      </c>
      <c r="HX2" s="38" t="s">
        <v>60</v>
      </c>
      <c r="HY2" s="38" t="s">
        <v>60</v>
      </c>
      <c r="HZ2" s="38" t="s">
        <v>60</v>
      </c>
      <c r="IA2" s="38" t="s">
        <v>60</v>
      </c>
      <c r="IB2" s="38" t="s">
        <v>60</v>
      </c>
      <c r="IC2" s="38" t="s">
        <v>60</v>
      </c>
      <c r="ID2" s="38" t="s">
        <v>60</v>
      </c>
      <c r="IE2" s="38" t="s">
        <v>60</v>
      </c>
      <c r="IF2" s="38" t="s">
        <v>60</v>
      </c>
      <c r="IG2" s="38" t="s">
        <v>60</v>
      </c>
      <c r="IH2" s="38" t="s">
        <v>60</v>
      </c>
      <c r="II2" s="38" t="s">
        <v>60</v>
      </c>
      <c r="IJ2" s="38" t="s">
        <v>60</v>
      </c>
      <c r="IK2" s="38" t="s">
        <v>60</v>
      </c>
      <c r="IL2" s="38" t="s">
        <v>60</v>
      </c>
      <c r="IM2" s="38" t="s">
        <v>60</v>
      </c>
      <c r="IN2" s="38" t="s">
        <v>60</v>
      </c>
      <c r="IO2" s="38" t="s">
        <v>60</v>
      </c>
      <c r="IP2" s="38" t="s">
        <v>60</v>
      </c>
      <c r="IQ2" s="38" t="s">
        <v>60</v>
      </c>
      <c r="IR2" s="38" t="s">
        <v>60</v>
      </c>
      <c r="IS2" s="38" t="s">
        <v>60</v>
      </c>
      <c r="IT2" s="38" t="s">
        <v>60</v>
      </c>
      <c r="IU2" s="38" t="s">
        <v>60</v>
      </c>
      <c r="IV2" s="38" t="s">
        <v>60</v>
      </c>
      <c r="IW2" s="38" t="s">
        <v>60</v>
      </c>
      <c r="IX2" s="38" t="s">
        <v>60</v>
      </c>
      <c r="IY2" s="38" t="s">
        <v>60</v>
      </c>
      <c r="IZ2" s="38" t="s">
        <v>60</v>
      </c>
      <c r="JA2" s="38" t="s">
        <v>60</v>
      </c>
      <c r="JB2" s="38" t="s">
        <v>60</v>
      </c>
      <c r="JC2" s="38" t="s">
        <v>267</v>
      </c>
      <c r="JD2" s="38" t="s">
        <v>268</v>
      </c>
      <c r="JE2" s="38" t="s">
        <v>269</v>
      </c>
      <c r="JF2" s="38" t="s">
        <v>270</v>
      </c>
      <c r="JG2" s="38" t="s">
        <v>271</v>
      </c>
      <c r="JH2" s="38" t="s">
        <v>272</v>
      </c>
      <c r="JI2" s="38" t="s">
        <v>273</v>
      </c>
      <c r="JJ2" s="38" t="s">
        <v>274</v>
      </c>
      <c r="JK2" s="38" t="s">
        <v>275</v>
      </c>
      <c r="JL2" s="38" t="s">
        <v>276</v>
      </c>
      <c r="JM2" s="38" t="s">
        <v>277</v>
      </c>
      <c r="JN2" s="38" t="s">
        <v>278</v>
      </c>
      <c r="JO2" s="38" t="s">
        <v>279</v>
      </c>
      <c r="JP2" s="38" t="s">
        <v>280</v>
      </c>
      <c r="JQ2" s="38" t="s">
        <v>281</v>
      </c>
      <c r="JR2" s="38" t="s">
        <v>282</v>
      </c>
      <c r="JS2" s="38" t="s">
        <v>283</v>
      </c>
      <c r="JT2" s="38" t="s">
        <v>249</v>
      </c>
      <c r="JU2" s="38" t="s">
        <v>250</v>
      </c>
      <c r="JV2" s="38" t="s">
        <v>251</v>
      </c>
      <c r="JW2" s="38" t="s">
        <v>252</v>
      </c>
      <c r="JX2" s="38" t="s">
        <v>253</v>
      </c>
      <c r="JY2" s="38" t="s">
        <v>254</v>
      </c>
      <c r="JZ2" s="38" t="s">
        <v>255</v>
      </c>
      <c r="KA2" s="38" t="s">
        <v>256</v>
      </c>
      <c r="KB2" s="38" t="s">
        <v>257</v>
      </c>
      <c r="KC2" s="38" t="s">
        <v>258</v>
      </c>
      <c r="KD2" s="38" t="s">
        <v>259</v>
      </c>
      <c r="KE2" s="38" t="s">
        <v>260</v>
      </c>
      <c r="KF2" s="38" t="s">
        <v>261</v>
      </c>
      <c r="KG2" s="38" t="s">
        <v>263</v>
      </c>
      <c r="KH2" s="38" t="s">
        <v>264</v>
      </c>
      <c r="KI2" s="38" t="s">
        <v>262</v>
      </c>
      <c r="KJ2" s="38" t="s">
        <v>265</v>
      </c>
      <c r="KK2" s="38" t="s">
        <v>67</v>
      </c>
      <c r="KL2" s="38" t="s">
        <v>67</v>
      </c>
      <c r="KM2" s="38" t="s">
        <v>67</v>
      </c>
      <c r="KN2" s="38" t="s">
        <v>67</v>
      </c>
      <c r="KO2" s="38" t="s">
        <v>67</v>
      </c>
      <c r="KP2" s="38" t="s">
        <v>67</v>
      </c>
      <c r="KQ2" s="38" t="s">
        <v>67</v>
      </c>
      <c r="KR2" s="38" t="s">
        <v>67</v>
      </c>
      <c r="KS2" s="38" t="s">
        <v>322</v>
      </c>
      <c r="KT2" s="38" t="s">
        <v>322</v>
      </c>
      <c r="KU2" s="38" t="s">
        <v>322</v>
      </c>
      <c r="KV2" s="38" t="s">
        <v>322</v>
      </c>
      <c r="KW2" s="38" t="s">
        <v>322</v>
      </c>
      <c r="KX2" s="38" t="s">
        <v>322</v>
      </c>
      <c r="KY2" s="38" t="s">
        <v>322</v>
      </c>
      <c r="KZ2" s="38" t="s">
        <v>322</v>
      </c>
      <c r="LA2" s="38" t="s">
        <v>323</v>
      </c>
      <c r="LB2" s="38" t="s">
        <v>323</v>
      </c>
      <c r="LC2" s="38" t="s">
        <v>323</v>
      </c>
      <c r="LD2" s="38" t="s">
        <v>323</v>
      </c>
      <c r="LE2" s="38" t="s">
        <v>323</v>
      </c>
      <c r="LF2" s="38" t="s">
        <v>323</v>
      </c>
      <c r="LG2" s="38" t="s">
        <v>323</v>
      </c>
      <c r="LH2" s="38" t="s">
        <v>323</v>
      </c>
      <c r="LI2" s="38" t="s">
        <v>328</v>
      </c>
      <c r="LJ2" s="38" t="s">
        <v>329</v>
      </c>
      <c r="LK2" s="38" t="s">
        <v>330</v>
      </c>
      <c r="LL2" s="38" t="s">
        <v>332</v>
      </c>
      <c r="LM2" s="38" t="s">
        <v>332</v>
      </c>
      <c r="LN2" s="38" t="s">
        <v>332</v>
      </c>
      <c r="LO2" s="38" t="s">
        <v>332</v>
      </c>
      <c r="LP2" s="38" t="s">
        <v>332</v>
      </c>
      <c r="LQ2" s="38" t="s">
        <v>332</v>
      </c>
      <c r="LR2" s="38" t="s">
        <v>332</v>
      </c>
      <c r="LS2" s="38" t="s">
        <v>332</v>
      </c>
      <c r="LT2" s="38" t="s">
        <v>333</v>
      </c>
      <c r="LU2" s="38" t="s">
        <v>333</v>
      </c>
      <c r="LV2" s="38" t="s">
        <v>333</v>
      </c>
      <c r="LW2" s="38" t="s">
        <v>333</v>
      </c>
      <c r="LX2" s="38" t="s">
        <v>333</v>
      </c>
      <c r="LY2" s="38" t="s">
        <v>333</v>
      </c>
      <c r="LZ2" s="38" t="s">
        <v>333</v>
      </c>
      <c r="MA2" s="38" t="s">
        <v>333</v>
      </c>
      <c r="MB2" s="38" t="s">
        <v>334</v>
      </c>
      <c r="MC2" s="38" t="s">
        <v>334</v>
      </c>
      <c r="MD2" s="38" t="s">
        <v>334</v>
      </c>
      <c r="ME2" s="38" t="s">
        <v>334</v>
      </c>
      <c r="MF2" s="38" t="s">
        <v>334</v>
      </c>
      <c r="MG2" s="38" t="s">
        <v>334</v>
      </c>
      <c r="MH2" s="38" t="s">
        <v>334</v>
      </c>
      <c r="MI2" s="38" t="s">
        <v>334</v>
      </c>
      <c r="MJ2" s="38" t="s">
        <v>335</v>
      </c>
      <c r="MK2" s="38" t="s">
        <v>335</v>
      </c>
      <c r="ML2" s="38" t="s">
        <v>335</v>
      </c>
      <c r="MM2" s="38" t="s">
        <v>335</v>
      </c>
      <c r="MN2" s="38" t="s">
        <v>335</v>
      </c>
      <c r="MO2" s="38" t="s">
        <v>335</v>
      </c>
      <c r="MP2" s="38" t="s">
        <v>335</v>
      </c>
      <c r="MQ2" s="38" t="s">
        <v>335</v>
      </c>
      <c r="MR2" s="38" t="s">
        <v>336</v>
      </c>
      <c r="MS2" s="38" t="s">
        <v>336</v>
      </c>
      <c r="MT2" s="38" t="s">
        <v>336</v>
      </c>
      <c r="MU2" s="38" t="s">
        <v>336</v>
      </c>
      <c r="MV2" s="38" t="s">
        <v>336</v>
      </c>
      <c r="MW2" s="38" t="s">
        <v>336</v>
      </c>
      <c r="MX2" s="38" t="s">
        <v>336</v>
      </c>
      <c r="MY2" s="38" t="s">
        <v>336</v>
      </c>
      <c r="MZ2" s="38" t="s">
        <v>337</v>
      </c>
      <c r="NA2" s="38" t="s">
        <v>337</v>
      </c>
      <c r="NB2" s="38" t="s">
        <v>337</v>
      </c>
      <c r="NC2" s="38" t="s">
        <v>337</v>
      </c>
      <c r="ND2" s="38" t="s">
        <v>337</v>
      </c>
      <c r="NE2" s="38" t="s">
        <v>337</v>
      </c>
      <c r="NF2" s="38" t="s">
        <v>337</v>
      </c>
      <c r="NG2" s="38" t="s">
        <v>337</v>
      </c>
      <c r="NH2" s="38" t="s">
        <v>338</v>
      </c>
      <c r="NI2" s="38" t="s">
        <v>338</v>
      </c>
      <c r="NJ2" s="38" t="s">
        <v>338</v>
      </c>
      <c r="NK2" s="38" t="s">
        <v>338</v>
      </c>
      <c r="NL2" s="38" t="s">
        <v>338</v>
      </c>
      <c r="NM2" s="38" t="s">
        <v>338</v>
      </c>
      <c r="NN2" s="38" t="s">
        <v>338</v>
      </c>
      <c r="NO2" s="38" t="s">
        <v>338</v>
      </c>
      <c r="NP2" s="38" t="s">
        <v>339</v>
      </c>
      <c r="NQ2" s="38" t="s">
        <v>339</v>
      </c>
      <c r="NR2" s="38" t="s">
        <v>339</v>
      </c>
      <c r="NS2" s="38" t="s">
        <v>339</v>
      </c>
      <c r="NT2" s="38" t="s">
        <v>339</v>
      </c>
      <c r="NU2" s="38" t="s">
        <v>339</v>
      </c>
      <c r="NV2" s="38" t="s">
        <v>339</v>
      </c>
      <c r="NW2" s="38" t="s">
        <v>339</v>
      </c>
      <c r="NX2" s="38" t="s">
        <v>340</v>
      </c>
      <c r="NY2" s="38" t="s">
        <v>340</v>
      </c>
      <c r="NZ2" s="38" t="s">
        <v>340</v>
      </c>
      <c r="OA2" s="38" t="s">
        <v>340</v>
      </c>
      <c r="OB2" s="38" t="s">
        <v>340</v>
      </c>
      <c r="OC2" s="38" t="s">
        <v>340</v>
      </c>
      <c r="OD2" s="38" t="s">
        <v>340</v>
      </c>
      <c r="OE2" s="38" t="s">
        <v>340</v>
      </c>
      <c r="OF2" s="38" t="s">
        <v>341</v>
      </c>
      <c r="OG2" s="38" t="s">
        <v>341</v>
      </c>
      <c r="OH2" s="38" t="s">
        <v>341</v>
      </c>
      <c r="OI2" s="38" t="s">
        <v>341</v>
      </c>
      <c r="OJ2" s="38" t="s">
        <v>341</v>
      </c>
      <c r="OK2" s="38" t="s">
        <v>341</v>
      </c>
      <c r="OL2" s="38" t="s">
        <v>341</v>
      </c>
      <c r="OM2" s="38" t="s">
        <v>341</v>
      </c>
      <c r="ON2" s="38" t="s">
        <v>342</v>
      </c>
      <c r="OO2" s="38" t="s">
        <v>342</v>
      </c>
      <c r="OP2" s="38" t="s">
        <v>342</v>
      </c>
      <c r="OQ2" s="38" t="s">
        <v>342</v>
      </c>
      <c r="OR2" s="38" t="s">
        <v>342</v>
      </c>
      <c r="OS2" s="38" t="s">
        <v>342</v>
      </c>
      <c r="OT2" s="38" t="s">
        <v>342</v>
      </c>
      <c r="OU2" s="38" t="s">
        <v>342</v>
      </c>
      <c r="OV2" s="38" t="s">
        <v>343</v>
      </c>
      <c r="OW2" s="38" t="s">
        <v>343</v>
      </c>
      <c r="OX2" s="38" t="s">
        <v>343</v>
      </c>
      <c r="OY2" s="38" t="s">
        <v>343</v>
      </c>
      <c r="OZ2" s="38" t="s">
        <v>343</v>
      </c>
      <c r="PA2" s="38" t="s">
        <v>343</v>
      </c>
      <c r="PB2" s="38" t="s">
        <v>343</v>
      </c>
      <c r="PC2" s="38" t="s">
        <v>343</v>
      </c>
      <c r="PD2" s="38" t="s">
        <v>344</v>
      </c>
      <c r="PE2" s="38" t="s">
        <v>344</v>
      </c>
      <c r="PF2" s="38" t="s">
        <v>344</v>
      </c>
      <c r="PG2" s="38" t="s">
        <v>344</v>
      </c>
      <c r="PH2" s="38" t="s">
        <v>344</v>
      </c>
      <c r="PI2" s="38" t="s">
        <v>344</v>
      </c>
      <c r="PJ2" s="38" t="s">
        <v>344</v>
      </c>
      <c r="PK2" s="38" t="s">
        <v>344</v>
      </c>
      <c r="PL2" s="38" t="s">
        <v>345</v>
      </c>
      <c r="PM2" s="38" t="s">
        <v>345</v>
      </c>
      <c r="PN2" s="38" t="s">
        <v>345</v>
      </c>
      <c r="PO2" s="38" t="s">
        <v>345</v>
      </c>
      <c r="PP2" s="38" t="s">
        <v>345</v>
      </c>
      <c r="PQ2" s="38" t="s">
        <v>345</v>
      </c>
      <c r="PR2" s="38" t="s">
        <v>345</v>
      </c>
      <c r="PS2" s="38" t="s">
        <v>345</v>
      </c>
      <c r="PT2" s="38" t="s">
        <v>346</v>
      </c>
      <c r="PU2" s="38" t="s">
        <v>346</v>
      </c>
      <c r="PV2" s="38" t="s">
        <v>346</v>
      </c>
      <c r="PW2" s="38" t="s">
        <v>346</v>
      </c>
      <c r="PX2" s="38" t="s">
        <v>346</v>
      </c>
      <c r="PY2" s="38" t="s">
        <v>346</v>
      </c>
      <c r="PZ2" s="38" t="s">
        <v>346</v>
      </c>
      <c r="QA2" s="38" t="s">
        <v>346</v>
      </c>
      <c r="QB2" s="38" t="s">
        <v>347</v>
      </c>
      <c r="QC2" s="38" t="s">
        <v>347</v>
      </c>
      <c r="QD2" s="38" t="s">
        <v>347</v>
      </c>
      <c r="QE2" s="38" t="s">
        <v>347</v>
      </c>
      <c r="QF2" s="38" t="s">
        <v>347</v>
      </c>
      <c r="QG2" s="38" t="s">
        <v>347</v>
      </c>
      <c r="QH2" s="38" t="s">
        <v>347</v>
      </c>
      <c r="QI2" s="38" t="s">
        <v>347</v>
      </c>
      <c r="QJ2" s="38" t="s">
        <v>348</v>
      </c>
      <c r="QK2" s="38" t="s">
        <v>348</v>
      </c>
      <c r="QL2" s="38" t="s">
        <v>348</v>
      </c>
      <c r="QM2" s="38" t="s">
        <v>348</v>
      </c>
      <c r="QN2" s="38" t="s">
        <v>348</v>
      </c>
      <c r="QO2" s="38" t="s">
        <v>348</v>
      </c>
      <c r="QP2" s="38" t="s">
        <v>348</v>
      </c>
      <c r="QQ2" s="38" t="s">
        <v>348</v>
      </c>
      <c r="QR2" s="38" t="s">
        <v>349</v>
      </c>
      <c r="QS2" s="38" t="s">
        <v>349</v>
      </c>
      <c r="QT2" s="38" t="s">
        <v>349</v>
      </c>
      <c r="QU2" s="38" t="s">
        <v>349</v>
      </c>
      <c r="QV2" s="38" t="s">
        <v>349</v>
      </c>
      <c r="QW2" s="38" t="s">
        <v>349</v>
      </c>
      <c r="QX2" s="38" t="s">
        <v>349</v>
      </c>
      <c r="QY2" s="38" t="s">
        <v>349</v>
      </c>
      <c r="QZ2" s="38" t="s">
        <v>350</v>
      </c>
      <c r="RA2" s="38" t="s">
        <v>350</v>
      </c>
      <c r="RB2" s="38" t="s">
        <v>350</v>
      </c>
      <c r="RC2" s="38" t="s">
        <v>350</v>
      </c>
      <c r="RD2" s="38" t="s">
        <v>350</v>
      </c>
      <c r="RE2" s="38" t="s">
        <v>350</v>
      </c>
      <c r="RF2" s="38" t="s">
        <v>350</v>
      </c>
      <c r="RG2" s="38" t="s">
        <v>350</v>
      </c>
      <c r="RH2" s="38" t="s">
        <v>351</v>
      </c>
      <c r="RI2" s="38" t="s">
        <v>351</v>
      </c>
      <c r="RJ2" s="38" t="s">
        <v>351</v>
      </c>
      <c r="RK2" s="38" t="s">
        <v>351</v>
      </c>
      <c r="RL2" s="38" t="s">
        <v>351</v>
      </c>
      <c r="RM2" s="38" t="s">
        <v>351</v>
      </c>
      <c r="RN2" s="38" t="s">
        <v>351</v>
      </c>
      <c r="RO2" s="38" t="s">
        <v>351</v>
      </c>
      <c r="RP2" s="38" t="s">
        <v>353</v>
      </c>
      <c r="RQ2" s="38" t="s">
        <v>353</v>
      </c>
      <c r="RR2" s="38" t="s">
        <v>353</v>
      </c>
      <c r="RS2" s="38" t="s">
        <v>353</v>
      </c>
      <c r="RT2" s="38" t="s">
        <v>353</v>
      </c>
      <c r="RU2" s="38" t="s">
        <v>353</v>
      </c>
      <c r="RV2" s="38" t="s">
        <v>353</v>
      </c>
      <c r="RW2" s="38" t="s">
        <v>353</v>
      </c>
      <c r="RX2" s="38" t="s">
        <v>354</v>
      </c>
      <c r="RY2" s="38" t="s">
        <v>354</v>
      </c>
      <c r="RZ2" s="38" t="s">
        <v>354</v>
      </c>
      <c r="SA2" s="38" t="s">
        <v>354</v>
      </c>
      <c r="SB2" s="38" t="s">
        <v>354</v>
      </c>
      <c r="SC2" s="38" t="s">
        <v>354</v>
      </c>
      <c r="SD2" s="38" t="s">
        <v>354</v>
      </c>
      <c r="SE2" s="38" t="s">
        <v>354</v>
      </c>
      <c r="SF2" s="38" t="s">
        <v>355</v>
      </c>
      <c r="SG2" s="38" t="s">
        <v>355</v>
      </c>
      <c r="SH2" s="38" t="s">
        <v>355</v>
      </c>
      <c r="SI2" s="38" t="s">
        <v>355</v>
      </c>
      <c r="SJ2" s="38" t="s">
        <v>355</v>
      </c>
      <c r="SK2" s="38" t="s">
        <v>355</v>
      </c>
      <c r="SL2" s="38" t="s">
        <v>355</v>
      </c>
      <c r="SM2" s="38" t="s">
        <v>355</v>
      </c>
      <c r="SN2" s="38" t="s">
        <v>356</v>
      </c>
      <c r="SO2" s="38" t="s">
        <v>356</v>
      </c>
      <c r="SP2" s="38" t="s">
        <v>356</v>
      </c>
      <c r="SQ2" s="38" t="s">
        <v>356</v>
      </c>
      <c r="SR2" s="38" t="s">
        <v>356</v>
      </c>
      <c r="SS2" s="38" t="s">
        <v>356</v>
      </c>
      <c r="ST2" s="38" t="s">
        <v>356</v>
      </c>
      <c r="SU2" s="38" t="s">
        <v>356</v>
      </c>
      <c r="SV2" s="38" t="s">
        <v>357</v>
      </c>
      <c r="SW2" s="38" t="s">
        <v>357</v>
      </c>
      <c r="SX2" s="38" t="s">
        <v>357</v>
      </c>
      <c r="SY2" s="38" t="s">
        <v>357</v>
      </c>
      <c r="SZ2" s="38" t="s">
        <v>357</v>
      </c>
      <c r="TA2" s="38" t="s">
        <v>357</v>
      </c>
      <c r="TB2" s="38" t="s">
        <v>357</v>
      </c>
      <c r="TC2" s="38" t="s">
        <v>357</v>
      </c>
      <c r="TD2" s="38" t="s">
        <v>358</v>
      </c>
      <c r="TE2" s="38" t="s">
        <v>358</v>
      </c>
      <c r="TF2" s="38" t="s">
        <v>358</v>
      </c>
      <c r="TG2" s="38" t="s">
        <v>358</v>
      </c>
      <c r="TH2" s="38" t="s">
        <v>358</v>
      </c>
      <c r="TI2" s="38" t="s">
        <v>358</v>
      </c>
      <c r="TJ2" s="38" t="s">
        <v>358</v>
      </c>
      <c r="TK2" s="38" t="s">
        <v>358</v>
      </c>
      <c r="TL2" s="38" t="s">
        <v>359</v>
      </c>
      <c r="TM2" s="38" t="s">
        <v>359</v>
      </c>
      <c r="TN2" s="38" t="s">
        <v>359</v>
      </c>
      <c r="TO2" s="38" t="s">
        <v>359</v>
      </c>
      <c r="TP2" s="38" t="s">
        <v>359</v>
      </c>
      <c r="TQ2" s="38" t="s">
        <v>359</v>
      </c>
      <c r="TR2" s="38" t="s">
        <v>359</v>
      </c>
      <c r="TS2" s="38" t="s">
        <v>359</v>
      </c>
      <c r="TT2" s="38" t="s">
        <v>360</v>
      </c>
      <c r="TU2" s="38" t="s">
        <v>360</v>
      </c>
      <c r="TV2" s="38" t="s">
        <v>360</v>
      </c>
      <c r="TW2" s="38" t="s">
        <v>360</v>
      </c>
      <c r="TX2" s="38" t="s">
        <v>360</v>
      </c>
      <c r="TY2" s="38" t="s">
        <v>360</v>
      </c>
      <c r="TZ2" s="38" t="s">
        <v>360</v>
      </c>
      <c r="UA2" s="38" t="s">
        <v>360</v>
      </c>
      <c r="UB2" s="38" t="s">
        <v>361</v>
      </c>
      <c r="UC2" s="38" t="s">
        <v>361</v>
      </c>
      <c r="UD2" s="38" t="s">
        <v>361</v>
      </c>
      <c r="UE2" s="38" t="s">
        <v>361</v>
      </c>
      <c r="UF2" s="38" t="s">
        <v>361</v>
      </c>
      <c r="UG2" s="38" t="s">
        <v>361</v>
      </c>
      <c r="UH2" s="38" t="s">
        <v>361</v>
      </c>
      <c r="UI2" s="38" t="s">
        <v>361</v>
      </c>
      <c r="UJ2" s="38" t="s">
        <v>362</v>
      </c>
      <c r="UK2" s="38" t="s">
        <v>362</v>
      </c>
      <c r="UL2" s="38" t="s">
        <v>362</v>
      </c>
      <c r="UM2" s="38" t="s">
        <v>362</v>
      </c>
      <c r="UN2" s="38" t="s">
        <v>362</v>
      </c>
      <c r="UO2" s="38" t="s">
        <v>362</v>
      </c>
      <c r="UP2" s="38" t="s">
        <v>362</v>
      </c>
      <c r="UQ2" s="38" t="s">
        <v>362</v>
      </c>
      <c r="UR2" s="38" t="s">
        <v>363</v>
      </c>
      <c r="US2" s="38" t="s">
        <v>363</v>
      </c>
      <c r="UT2" s="38" t="s">
        <v>363</v>
      </c>
      <c r="UU2" s="38" t="s">
        <v>363</v>
      </c>
      <c r="UV2" s="38" t="s">
        <v>363</v>
      </c>
      <c r="UW2" s="38" t="s">
        <v>363</v>
      </c>
      <c r="UX2" s="38" t="s">
        <v>363</v>
      </c>
      <c r="UY2" s="38" t="s">
        <v>363</v>
      </c>
      <c r="UZ2" s="38" t="s">
        <v>364</v>
      </c>
      <c r="VA2" s="38" t="s">
        <v>364</v>
      </c>
      <c r="VB2" s="38" t="s">
        <v>364</v>
      </c>
      <c r="VC2" s="38" t="s">
        <v>364</v>
      </c>
      <c r="VD2" s="38" t="s">
        <v>364</v>
      </c>
      <c r="VE2" s="38" t="s">
        <v>364</v>
      </c>
      <c r="VF2" s="38" t="s">
        <v>364</v>
      </c>
      <c r="VG2" s="38" t="s">
        <v>364</v>
      </c>
      <c r="VH2" s="38" t="s">
        <v>365</v>
      </c>
      <c r="VI2" s="38" t="s">
        <v>365</v>
      </c>
      <c r="VJ2" s="38" t="s">
        <v>365</v>
      </c>
      <c r="VK2" s="38" t="s">
        <v>365</v>
      </c>
      <c r="VL2" s="38" t="s">
        <v>365</v>
      </c>
      <c r="VM2" s="38" t="s">
        <v>365</v>
      </c>
      <c r="VN2" s="38" t="s">
        <v>365</v>
      </c>
      <c r="VO2" s="38" t="s">
        <v>365</v>
      </c>
      <c r="VP2" s="38" t="s">
        <v>366</v>
      </c>
      <c r="VQ2" s="38" t="s">
        <v>366</v>
      </c>
      <c r="VR2" s="38" t="s">
        <v>366</v>
      </c>
      <c r="VS2" s="38" t="s">
        <v>366</v>
      </c>
      <c r="VT2" s="38" t="s">
        <v>366</v>
      </c>
      <c r="VU2" s="38" t="s">
        <v>366</v>
      </c>
      <c r="VV2" s="38" t="s">
        <v>366</v>
      </c>
      <c r="VW2" s="38" t="s">
        <v>366</v>
      </c>
      <c r="VX2" s="38" t="s">
        <v>367</v>
      </c>
      <c r="VY2" s="38" t="s">
        <v>367</v>
      </c>
      <c r="VZ2" s="38" t="s">
        <v>367</v>
      </c>
      <c r="WA2" s="38" t="s">
        <v>367</v>
      </c>
      <c r="WB2" s="38" t="s">
        <v>367</v>
      </c>
      <c r="WC2" s="38" t="s">
        <v>367</v>
      </c>
      <c r="WD2" s="38" t="s">
        <v>367</v>
      </c>
      <c r="WE2" s="38" t="s">
        <v>367</v>
      </c>
      <c r="WF2" s="38" t="s">
        <v>368</v>
      </c>
      <c r="WG2" s="38" t="s">
        <v>368</v>
      </c>
      <c r="WH2" s="38" t="s">
        <v>368</v>
      </c>
      <c r="WI2" s="38" t="s">
        <v>368</v>
      </c>
      <c r="WJ2" s="38" t="s">
        <v>368</v>
      </c>
      <c r="WK2" s="38" t="s">
        <v>368</v>
      </c>
      <c r="WL2" s="38" t="s">
        <v>368</v>
      </c>
      <c r="WM2" s="38" t="s">
        <v>368</v>
      </c>
      <c r="WN2" s="38" t="s">
        <v>369</v>
      </c>
      <c r="WO2" s="38" t="s">
        <v>369</v>
      </c>
      <c r="WP2" s="38" t="s">
        <v>369</v>
      </c>
      <c r="WQ2" s="38" t="s">
        <v>369</v>
      </c>
      <c r="WR2" s="38" t="s">
        <v>369</v>
      </c>
      <c r="WS2" s="38" t="s">
        <v>369</v>
      </c>
      <c r="WT2" s="38" t="s">
        <v>369</v>
      </c>
      <c r="WU2" s="38" t="s">
        <v>369</v>
      </c>
      <c r="WV2" s="38" t="s">
        <v>370</v>
      </c>
      <c r="WW2" s="38" t="s">
        <v>370</v>
      </c>
      <c r="WX2" s="38" t="s">
        <v>370</v>
      </c>
      <c r="WY2" s="38" t="s">
        <v>370</v>
      </c>
      <c r="WZ2" s="38" t="s">
        <v>370</v>
      </c>
      <c r="XA2" s="38" t="s">
        <v>370</v>
      </c>
      <c r="XB2" s="38" t="s">
        <v>370</v>
      </c>
      <c r="XC2" s="38" t="s">
        <v>370</v>
      </c>
      <c r="XD2" s="38" t="s">
        <v>371</v>
      </c>
      <c r="XE2" s="38" t="s">
        <v>371</v>
      </c>
      <c r="XF2" s="38" t="s">
        <v>371</v>
      </c>
      <c r="XG2" s="38" t="s">
        <v>371</v>
      </c>
      <c r="XH2" s="38" t="s">
        <v>371</v>
      </c>
      <c r="XI2" s="38" t="s">
        <v>371</v>
      </c>
      <c r="XJ2" s="38" t="s">
        <v>371</v>
      </c>
      <c r="XK2" s="38" t="s">
        <v>371</v>
      </c>
      <c r="XL2" s="38" t="s">
        <v>372</v>
      </c>
      <c r="XM2" s="38" t="s">
        <v>372</v>
      </c>
      <c r="XN2" s="38" t="s">
        <v>372</v>
      </c>
      <c r="XO2" s="38" t="s">
        <v>372</v>
      </c>
      <c r="XP2" s="38" t="s">
        <v>372</v>
      </c>
      <c r="XQ2" s="38" t="s">
        <v>372</v>
      </c>
      <c r="XR2" s="38" t="s">
        <v>372</v>
      </c>
      <c r="XS2" s="38" t="s">
        <v>372</v>
      </c>
      <c r="XT2" s="38" t="s">
        <v>373</v>
      </c>
      <c r="XU2" s="38" t="s">
        <v>373</v>
      </c>
      <c r="XV2" s="38" t="s">
        <v>373</v>
      </c>
      <c r="XW2" s="38" t="s">
        <v>373</v>
      </c>
      <c r="XX2" s="38" t="s">
        <v>373</v>
      </c>
      <c r="XY2" s="38" t="s">
        <v>373</v>
      </c>
      <c r="XZ2" s="38" t="s">
        <v>373</v>
      </c>
      <c r="YA2" s="38" t="s">
        <v>373</v>
      </c>
      <c r="YB2" s="38" t="s">
        <v>374</v>
      </c>
      <c r="YC2" s="38" t="s">
        <v>374</v>
      </c>
      <c r="YD2" s="38" t="s">
        <v>374</v>
      </c>
      <c r="YE2" s="38" t="s">
        <v>374</v>
      </c>
      <c r="YF2" s="38" t="s">
        <v>374</v>
      </c>
      <c r="YG2" s="38" t="s">
        <v>374</v>
      </c>
      <c r="YH2" s="38" t="s">
        <v>374</v>
      </c>
      <c r="YI2" s="38" t="s">
        <v>374</v>
      </c>
      <c r="YJ2" s="38" t="s">
        <v>375</v>
      </c>
      <c r="YK2" s="38" t="s">
        <v>375</v>
      </c>
      <c r="YL2" s="38" t="s">
        <v>375</v>
      </c>
      <c r="YM2" s="38" t="s">
        <v>375</v>
      </c>
      <c r="YN2" s="38" t="s">
        <v>375</v>
      </c>
      <c r="YO2" s="38" t="s">
        <v>375</v>
      </c>
      <c r="YP2" s="38" t="s">
        <v>375</v>
      </c>
      <c r="YQ2" s="38" t="s">
        <v>375</v>
      </c>
      <c r="YR2" s="38" t="s">
        <v>376</v>
      </c>
      <c r="YS2" s="38" t="s">
        <v>376</v>
      </c>
      <c r="YT2" s="38" t="s">
        <v>376</v>
      </c>
      <c r="YU2" s="38" t="s">
        <v>376</v>
      </c>
      <c r="YV2" s="38" t="s">
        <v>376</v>
      </c>
      <c r="YW2" s="38" t="s">
        <v>376</v>
      </c>
      <c r="YX2" s="38" t="s">
        <v>376</v>
      </c>
      <c r="YY2" s="38" t="s">
        <v>376</v>
      </c>
      <c r="YZ2" s="38" t="s">
        <v>377</v>
      </c>
      <c r="ZA2" s="38" t="s">
        <v>377</v>
      </c>
      <c r="ZB2" s="38" t="s">
        <v>377</v>
      </c>
      <c r="ZC2" s="38" t="s">
        <v>377</v>
      </c>
      <c r="ZD2" s="38" t="s">
        <v>377</v>
      </c>
      <c r="ZE2" s="38" t="s">
        <v>377</v>
      </c>
      <c r="ZF2" s="38" t="s">
        <v>377</v>
      </c>
      <c r="ZG2" s="38" t="s">
        <v>377</v>
      </c>
      <c r="ZH2" s="42" t="s">
        <v>4</v>
      </c>
      <c r="ZI2" s="42" t="s">
        <v>69</v>
      </c>
      <c r="ZJ2" s="42" t="s">
        <v>69</v>
      </c>
      <c r="ZK2" s="42" t="s">
        <v>69</v>
      </c>
      <c r="ZL2" s="42" t="s">
        <v>69</v>
      </c>
      <c r="ZM2" s="42" t="s">
        <v>69</v>
      </c>
      <c r="ZN2" s="42" t="s">
        <v>69</v>
      </c>
      <c r="ZO2" s="42" t="s">
        <v>69</v>
      </c>
      <c r="ZP2" s="42" t="s">
        <v>69</v>
      </c>
      <c r="ZQ2" s="42" t="s">
        <v>69</v>
      </c>
      <c r="ZR2" s="42" t="s">
        <v>69</v>
      </c>
      <c r="ZS2" s="42" t="s">
        <v>69</v>
      </c>
      <c r="ZT2" s="42" t="s">
        <v>69</v>
      </c>
      <c r="ZU2" s="57" t="s">
        <v>69</v>
      </c>
      <c r="ZV2" s="42" t="s">
        <v>70</v>
      </c>
      <c r="ZW2" s="42" t="s">
        <v>70</v>
      </c>
      <c r="ZX2" s="42" t="s">
        <v>70</v>
      </c>
      <c r="ZY2" s="42" t="s">
        <v>70</v>
      </c>
      <c r="ZZ2" s="42" t="s">
        <v>70</v>
      </c>
      <c r="AAA2" s="42" t="s">
        <v>70</v>
      </c>
      <c r="AAB2" s="42" t="s">
        <v>70</v>
      </c>
      <c r="AAC2" s="42" t="s">
        <v>70</v>
      </c>
      <c r="AAD2" s="42" t="s">
        <v>70</v>
      </c>
      <c r="AAE2" s="42" t="s">
        <v>70</v>
      </c>
      <c r="AAF2" s="42" t="s">
        <v>70</v>
      </c>
      <c r="AAG2" s="42" t="s">
        <v>70</v>
      </c>
      <c r="AAH2" s="57" t="s">
        <v>70</v>
      </c>
      <c r="AAI2" s="42" t="s">
        <v>71</v>
      </c>
      <c r="AAJ2" s="42" t="s">
        <v>71</v>
      </c>
      <c r="AAK2" s="42" t="s">
        <v>71</v>
      </c>
      <c r="AAL2" s="42" t="s">
        <v>71</v>
      </c>
      <c r="AAM2" s="42" t="s">
        <v>71</v>
      </c>
      <c r="AAN2" s="42" t="s">
        <v>71</v>
      </c>
      <c r="AAO2" s="42" t="s">
        <v>71</v>
      </c>
      <c r="AAP2" s="42" t="s">
        <v>71</v>
      </c>
      <c r="AAQ2" s="42" t="s">
        <v>71</v>
      </c>
      <c r="AAR2" s="42" t="s">
        <v>71</v>
      </c>
      <c r="AAS2" s="42" t="s">
        <v>71</v>
      </c>
      <c r="AAT2" s="42" t="s">
        <v>71</v>
      </c>
      <c r="AAU2" s="57" t="s">
        <v>71</v>
      </c>
      <c r="AAV2" s="42" t="s">
        <v>72</v>
      </c>
      <c r="AAW2" s="42" t="s">
        <v>72</v>
      </c>
      <c r="AAX2" s="42" t="s">
        <v>72</v>
      </c>
      <c r="AAY2" s="42" t="s">
        <v>72</v>
      </c>
      <c r="AAZ2" s="42" t="s">
        <v>72</v>
      </c>
      <c r="ABA2" s="42" t="s">
        <v>72</v>
      </c>
      <c r="ABB2" s="42" t="s">
        <v>72</v>
      </c>
      <c r="ABC2" s="42" t="s">
        <v>72</v>
      </c>
      <c r="ABD2" s="42" t="s">
        <v>72</v>
      </c>
      <c r="ABE2" s="42" t="s">
        <v>72</v>
      </c>
      <c r="ABF2" s="42" t="s">
        <v>72</v>
      </c>
      <c r="ABG2" s="42" t="s">
        <v>72</v>
      </c>
      <c r="ABH2" s="57" t="s">
        <v>72</v>
      </c>
      <c r="ABI2" s="42" t="s">
        <v>73</v>
      </c>
      <c r="ABJ2" s="42" t="s">
        <v>73</v>
      </c>
      <c r="ABK2" s="42" t="s">
        <v>73</v>
      </c>
      <c r="ABL2" s="42" t="s">
        <v>73</v>
      </c>
      <c r="ABM2" s="42" t="s">
        <v>73</v>
      </c>
      <c r="ABN2" s="42" t="s">
        <v>73</v>
      </c>
      <c r="ABO2" s="42" t="s">
        <v>73</v>
      </c>
      <c r="ABP2" s="42" t="s">
        <v>73</v>
      </c>
      <c r="ABQ2" s="42" t="s">
        <v>73</v>
      </c>
      <c r="ABR2" s="42" t="s">
        <v>73</v>
      </c>
      <c r="ABS2" s="42" t="s">
        <v>73</v>
      </c>
      <c r="ABT2" s="42" t="s">
        <v>73</v>
      </c>
      <c r="ABU2" s="57" t="s">
        <v>73</v>
      </c>
      <c r="ABV2" s="57" t="s">
        <v>296</v>
      </c>
      <c r="ABW2" s="57" t="s">
        <v>296</v>
      </c>
      <c r="ABX2" s="57" t="s">
        <v>296</v>
      </c>
      <c r="ABY2" s="57" t="s">
        <v>296</v>
      </c>
      <c r="ABZ2" s="57" t="s">
        <v>296</v>
      </c>
      <c r="ACA2" s="57" t="s">
        <v>296</v>
      </c>
      <c r="ACB2" s="57" t="s">
        <v>296</v>
      </c>
      <c r="ACC2" s="57" t="s">
        <v>296</v>
      </c>
      <c r="ACD2" s="57" t="s">
        <v>296</v>
      </c>
      <c r="ACE2" s="57" t="s">
        <v>296</v>
      </c>
      <c r="ACF2" s="57" t="s">
        <v>296</v>
      </c>
      <c r="ACG2" s="57" t="s">
        <v>296</v>
      </c>
      <c r="ACH2" s="57" t="s">
        <v>296</v>
      </c>
      <c r="ACI2" s="57" t="s">
        <v>297</v>
      </c>
      <c r="ACJ2" s="57" t="s">
        <v>297</v>
      </c>
      <c r="ACK2" s="57" t="s">
        <v>297</v>
      </c>
      <c r="ACL2" s="57" t="s">
        <v>297</v>
      </c>
      <c r="ACM2" s="57" t="s">
        <v>297</v>
      </c>
      <c r="ACN2" s="57" t="s">
        <v>297</v>
      </c>
      <c r="ACO2" s="57" t="s">
        <v>297</v>
      </c>
      <c r="ACP2" s="57" t="s">
        <v>297</v>
      </c>
      <c r="ACQ2" s="57" t="s">
        <v>297</v>
      </c>
      <c r="ACR2" s="57" t="s">
        <v>297</v>
      </c>
      <c r="ACS2" s="57" t="s">
        <v>297</v>
      </c>
      <c r="ACT2" s="57" t="s">
        <v>297</v>
      </c>
      <c r="ACU2" s="57" t="s">
        <v>297</v>
      </c>
      <c r="ACV2" s="57" t="s">
        <v>292</v>
      </c>
      <c r="ACW2" s="57" t="s">
        <v>292</v>
      </c>
      <c r="ACX2" s="57" t="s">
        <v>292</v>
      </c>
      <c r="ACY2" s="57" t="s">
        <v>292</v>
      </c>
      <c r="ACZ2" s="57" t="s">
        <v>292</v>
      </c>
      <c r="ADA2" s="57" t="s">
        <v>292</v>
      </c>
      <c r="ADB2" s="57" t="s">
        <v>292</v>
      </c>
      <c r="ADC2" s="57" t="s">
        <v>292</v>
      </c>
      <c r="ADD2" s="57" t="s">
        <v>292</v>
      </c>
      <c r="ADE2" s="57" t="s">
        <v>292</v>
      </c>
      <c r="ADF2" s="57" t="s">
        <v>292</v>
      </c>
      <c r="ADG2" s="57" t="s">
        <v>292</v>
      </c>
      <c r="ADH2" s="57" t="s">
        <v>292</v>
      </c>
      <c r="ADI2" s="42" t="s">
        <v>74</v>
      </c>
      <c r="ADJ2" s="42" t="s">
        <v>74</v>
      </c>
      <c r="ADK2" s="42" t="s">
        <v>74</v>
      </c>
      <c r="ADL2" s="42" t="s">
        <v>74</v>
      </c>
      <c r="ADM2" s="42" t="s">
        <v>74</v>
      </c>
      <c r="ADN2" s="42" t="s">
        <v>74</v>
      </c>
      <c r="ADO2" s="42" t="s">
        <v>74</v>
      </c>
      <c r="ADP2" s="42" t="s">
        <v>74</v>
      </c>
      <c r="ADQ2" s="42" t="s">
        <v>74</v>
      </c>
      <c r="ADR2" s="42" t="s">
        <v>74</v>
      </c>
      <c r="ADS2" s="42" t="s">
        <v>74</v>
      </c>
      <c r="ADT2" s="42" t="s">
        <v>74</v>
      </c>
      <c r="ADU2" s="57" t="s">
        <v>74</v>
      </c>
      <c r="ADV2" s="42" t="s">
        <v>75</v>
      </c>
      <c r="ADW2" s="42" t="s">
        <v>75</v>
      </c>
      <c r="ADX2" s="42" t="s">
        <v>75</v>
      </c>
      <c r="ADY2" s="42" t="s">
        <v>75</v>
      </c>
      <c r="ADZ2" s="42" t="s">
        <v>75</v>
      </c>
      <c r="AEA2" s="42" t="s">
        <v>75</v>
      </c>
      <c r="AEB2" s="42" t="s">
        <v>75</v>
      </c>
      <c r="AEC2" s="42" t="s">
        <v>75</v>
      </c>
      <c r="AED2" s="42" t="s">
        <v>75</v>
      </c>
      <c r="AEE2" s="42" t="s">
        <v>75</v>
      </c>
      <c r="AEF2" s="42" t="s">
        <v>75</v>
      </c>
      <c r="AEG2" s="42" t="s">
        <v>75</v>
      </c>
      <c r="AEH2" s="57" t="s">
        <v>75</v>
      </c>
      <c r="AEI2" s="42" t="s">
        <v>76</v>
      </c>
      <c r="AEJ2" s="42" t="s">
        <v>76</v>
      </c>
      <c r="AEK2" s="42" t="s">
        <v>76</v>
      </c>
      <c r="AEL2" s="42" t="s">
        <v>76</v>
      </c>
      <c r="AEM2" s="42" t="s">
        <v>76</v>
      </c>
      <c r="AEN2" s="42" t="s">
        <v>76</v>
      </c>
      <c r="AEO2" s="42" t="s">
        <v>76</v>
      </c>
      <c r="AEP2" s="42" t="s">
        <v>76</v>
      </c>
      <c r="AEQ2" s="42" t="s">
        <v>76</v>
      </c>
      <c r="AER2" s="42" t="s">
        <v>76</v>
      </c>
      <c r="AES2" s="42" t="s">
        <v>76</v>
      </c>
      <c r="AET2" s="42" t="s">
        <v>76</v>
      </c>
      <c r="AEU2" s="57" t="s">
        <v>76</v>
      </c>
      <c r="AEV2" s="42" t="s">
        <v>77</v>
      </c>
      <c r="AEW2" s="42" t="s">
        <v>77</v>
      </c>
      <c r="AEX2" s="42" t="s">
        <v>77</v>
      </c>
      <c r="AEY2" s="42" t="s">
        <v>77</v>
      </c>
      <c r="AEZ2" s="42" t="s">
        <v>77</v>
      </c>
      <c r="AFA2" s="42" t="s">
        <v>77</v>
      </c>
      <c r="AFB2" s="42" t="s">
        <v>77</v>
      </c>
      <c r="AFC2" s="42" t="s">
        <v>77</v>
      </c>
      <c r="AFD2" s="42" t="s">
        <v>77</v>
      </c>
      <c r="AFE2" s="42" t="s">
        <v>77</v>
      </c>
      <c r="AFF2" s="42" t="s">
        <v>77</v>
      </c>
      <c r="AFG2" s="42" t="s">
        <v>77</v>
      </c>
      <c r="AFH2" s="57" t="s">
        <v>77</v>
      </c>
      <c r="AFI2" s="42" t="s">
        <v>78</v>
      </c>
      <c r="AFJ2" s="42" t="s">
        <v>78</v>
      </c>
      <c r="AFK2" s="42" t="s">
        <v>78</v>
      </c>
      <c r="AFL2" s="42" t="s">
        <v>78</v>
      </c>
      <c r="AFM2" s="42" t="s">
        <v>78</v>
      </c>
      <c r="AFN2" s="42" t="s">
        <v>78</v>
      </c>
      <c r="AFO2" s="42" t="s">
        <v>78</v>
      </c>
      <c r="AFP2" s="42" t="s">
        <v>78</v>
      </c>
      <c r="AFQ2" s="42" t="s">
        <v>78</v>
      </c>
      <c r="AFR2" s="42" t="s">
        <v>78</v>
      </c>
      <c r="AFS2" s="42" t="s">
        <v>78</v>
      </c>
      <c r="AFT2" s="42" t="s">
        <v>78</v>
      </c>
      <c r="AFU2" s="57" t="s">
        <v>78</v>
      </c>
      <c r="AFV2" s="42" t="s">
        <v>79</v>
      </c>
      <c r="AFW2" s="42" t="s">
        <v>79</v>
      </c>
      <c r="AFX2" s="42" t="s">
        <v>79</v>
      </c>
      <c r="AFY2" s="42" t="s">
        <v>79</v>
      </c>
      <c r="AFZ2" s="42" t="s">
        <v>79</v>
      </c>
      <c r="AGA2" s="42" t="s">
        <v>79</v>
      </c>
      <c r="AGB2" s="42" t="s">
        <v>79</v>
      </c>
      <c r="AGC2" s="42" t="s">
        <v>79</v>
      </c>
      <c r="AGD2" s="42" t="s">
        <v>79</v>
      </c>
      <c r="AGE2" s="42" t="s">
        <v>79</v>
      </c>
      <c r="AGF2" s="42" t="s">
        <v>79</v>
      </c>
      <c r="AGG2" s="42" t="s">
        <v>79</v>
      </c>
      <c r="AGH2" s="57" t="s">
        <v>79</v>
      </c>
      <c r="AGI2" s="42" t="s">
        <v>80</v>
      </c>
      <c r="AGJ2" s="42" t="s">
        <v>80</v>
      </c>
      <c r="AGK2" s="42" t="s">
        <v>80</v>
      </c>
      <c r="AGL2" s="42" t="s">
        <v>80</v>
      </c>
      <c r="AGM2" s="42" t="s">
        <v>80</v>
      </c>
      <c r="AGN2" s="42" t="s">
        <v>80</v>
      </c>
      <c r="AGO2" s="42" t="s">
        <v>80</v>
      </c>
      <c r="AGP2" s="42" t="s">
        <v>80</v>
      </c>
      <c r="AGQ2" s="42" t="s">
        <v>80</v>
      </c>
      <c r="AGR2" s="42" t="s">
        <v>80</v>
      </c>
      <c r="AGS2" s="42" t="s">
        <v>80</v>
      </c>
      <c r="AGT2" s="42" t="s">
        <v>80</v>
      </c>
      <c r="AGU2" s="57" t="s">
        <v>80</v>
      </c>
      <c r="AGV2" s="42" t="s">
        <v>81</v>
      </c>
      <c r="AGW2" s="42" t="s">
        <v>81</v>
      </c>
      <c r="AGX2" s="42" t="s">
        <v>81</v>
      </c>
      <c r="AGY2" s="42" t="s">
        <v>81</v>
      </c>
      <c r="AGZ2" s="42" t="s">
        <v>81</v>
      </c>
      <c r="AHA2" s="42" t="s">
        <v>81</v>
      </c>
      <c r="AHB2" s="42" t="s">
        <v>81</v>
      </c>
      <c r="AHC2" s="42" t="s">
        <v>81</v>
      </c>
      <c r="AHD2" s="42" t="s">
        <v>81</v>
      </c>
      <c r="AHE2" s="42" t="s">
        <v>81</v>
      </c>
      <c r="AHF2" s="42" t="s">
        <v>81</v>
      </c>
      <c r="AHG2" s="42" t="s">
        <v>81</v>
      </c>
      <c r="AHH2" s="57" t="s">
        <v>81</v>
      </c>
      <c r="AHI2" s="42" t="s">
        <v>82</v>
      </c>
      <c r="AHJ2" s="42" t="s">
        <v>82</v>
      </c>
      <c r="AHK2" s="42" t="s">
        <v>82</v>
      </c>
      <c r="AHL2" s="42" t="s">
        <v>82</v>
      </c>
      <c r="AHM2" s="42" t="s">
        <v>82</v>
      </c>
      <c r="AHN2" s="42" t="s">
        <v>82</v>
      </c>
      <c r="AHO2" s="42" t="s">
        <v>82</v>
      </c>
      <c r="AHP2" s="42" t="s">
        <v>82</v>
      </c>
      <c r="AHQ2" s="42" t="s">
        <v>82</v>
      </c>
      <c r="AHR2" s="42" t="s">
        <v>82</v>
      </c>
      <c r="AHS2" s="42" t="s">
        <v>82</v>
      </c>
      <c r="AHT2" s="42" t="s">
        <v>82</v>
      </c>
      <c r="AHU2" s="42" t="s">
        <v>83</v>
      </c>
      <c r="AHV2" s="42" t="s">
        <v>83</v>
      </c>
      <c r="AHW2" s="42" t="s">
        <v>83</v>
      </c>
      <c r="AHX2" s="42" t="s">
        <v>83</v>
      </c>
      <c r="AHY2" s="42" t="s">
        <v>83</v>
      </c>
      <c r="AHZ2" s="42" t="s">
        <v>83</v>
      </c>
      <c r="AIA2" s="42" t="s">
        <v>83</v>
      </c>
      <c r="AIB2" s="42" t="s">
        <v>83</v>
      </c>
      <c r="AIC2" s="42" t="s">
        <v>83</v>
      </c>
      <c r="AID2" s="42" t="s">
        <v>83</v>
      </c>
      <c r="AIE2" s="42" t="s">
        <v>83</v>
      </c>
      <c r="AIF2" s="42" t="s">
        <v>83</v>
      </c>
      <c r="AIG2" s="42" t="s">
        <v>84</v>
      </c>
      <c r="AIH2" s="42" t="s">
        <v>84</v>
      </c>
      <c r="AII2" s="42" t="s">
        <v>84</v>
      </c>
      <c r="AIJ2" s="42" t="s">
        <v>84</v>
      </c>
      <c r="AIK2" s="42" t="s">
        <v>84</v>
      </c>
      <c r="AIL2" s="42" t="s">
        <v>84</v>
      </c>
      <c r="AIM2" s="42" t="s">
        <v>84</v>
      </c>
      <c r="AIN2" s="42" t="s">
        <v>84</v>
      </c>
      <c r="AIO2" s="42" t="s">
        <v>84</v>
      </c>
      <c r="AIP2" s="42" t="s">
        <v>84</v>
      </c>
      <c r="AIQ2" s="42" t="s">
        <v>84</v>
      </c>
      <c r="AIR2" s="42" t="s">
        <v>84</v>
      </c>
      <c r="AIS2" s="42" t="s">
        <v>85</v>
      </c>
      <c r="AIT2" s="42" t="s">
        <v>85</v>
      </c>
      <c r="AIU2" s="42" t="s">
        <v>85</v>
      </c>
      <c r="AIV2" s="42" t="s">
        <v>85</v>
      </c>
      <c r="AIW2" s="42" t="s">
        <v>85</v>
      </c>
      <c r="AIX2" s="42" t="s">
        <v>85</v>
      </c>
      <c r="AIY2" s="42" t="s">
        <v>85</v>
      </c>
      <c r="AIZ2" s="42" t="s">
        <v>85</v>
      </c>
      <c r="AJA2" s="42" t="s">
        <v>85</v>
      </c>
      <c r="AJB2" s="42" t="s">
        <v>85</v>
      </c>
      <c r="AJC2" s="42" t="s">
        <v>85</v>
      </c>
      <c r="AJD2" s="42" t="s">
        <v>85</v>
      </c>
      <c r="AJE2" s="42" t="s">
        <v>86</v>
      </c>
      <c r="AJF2" s="42" t="s">
        <v>86</v>
      </c>
      <c r="AJG2" s="42" t="s">
        <v>86</v>
      </c>
      <c r="AJH2" s="42" t="s">
        <v>86</v>
      </c>
      <c r="AJI2" s="42" t="s">
        <v>86</v>
      </c>
      <c r="AJJ2" s="42" t="s">
        <v>86</v>
      </c>
      <c r="AJK2" s="42" t="s">
        <v>86</v>
      </c>
      <c r="AJL2" s="42" t="s">
        <v>86</v>
      </c>
      <c r="AJM2" s="42" t="s">
        <v>86</v>
      </c>
      <c r="AJN2" s="42" t="s">
        <v>86</v>
      </c>
      <c r="AJO2" s="42" t="s">
        <v>86</v>
      </c>
      <c r="AJP2" s="42" t="s">
        <v>86</v>
      </c>
      <c r="AJQ2" s="42" t="s">
        <v>87</v>
      </c>
      <c r="AJR2" s="42" t="s">
        <v>87</v>
      </c>
      <c r="AJS2" s="42" t="s">
        <v>87</v>
      </c>
      <c r="AJT2" s="42" t="s">
        <v>87</v>
      </c>
      <c r="AJU2" s="42" t="s">
        <v>87</v>
      </c>
      <c r="AJV2" s="42" t="s">
        <v>87</v>
      </c>
      <c r="AJW2" s="42" t="s">
        <v>87</v>
      </c>
      <c r="AJX2" s="42" t="s">
        <v>87</v>
      </c>
      <c r="AJY2" s="42" t="s">
        <v>87</v>
      </c>
      <c r="AJZ2" s="42" t="s">
        <v>87</v>
      </c>
      <c r="AKA2" s="42" t="s">
        <v>87</v>
      </c>
      <c r="AKB2" s="42" t="s">
        <v>87</v>
      </c>
      <c r="AKC2" s="42" t="s">
        <v>88</v>
      </c>
      <c r="AKD2" s="42" t="s">
        <v>88</v>
      </c>
      <c r="AKE2" s="42" t="s">
        <v>88</v>
      </c>
      <c r="AKF2" s="42" t="s">
        <v>88</v>
      </c>
      <c r="AKG2" s="42" t="s">
        <v>88</v>
      </c>
      <c r="AKH2" s="42" t="s">
        <v>88</v>
      </c>
      <c r="AKI2" s="42" t="s">
        <v>88</v>
      </c>
      <c r="AKJ2" s="42" t="s">
        <v>88</v>
      </c>
      <c r="AKK2" s="42" t="s">
        <v>88</v>
      </c>
      <c r="AKL2" s="42" t="s">
        <v>88</v>
      </c>
      <c r="AKM2" s="42" t="s">
        <v>88</v>
      </c>
      <c r="AKN2" s="42" t="s">
        <v>88</v>
      </c>
      <c r="AKO2" s="42" t="s">
        <v>89</v>
      </c>
      <c r="AKP2" s="42" t="s">
        <v>89</v>
      </c>
      <c r="AKQ2" s="42" t="s">
        <v>89</v>
      </c>
      <c r="AKR2" s="42" t="s">
        <v>89</v>
      </c>
      <c r="AKS2" s="42" t="s">
        <v>89</v>
      </c>
      <c r="AKT2" s="42" t="s">
        <v>89</v>
      </c>
      <c r="AKU2" s="42" t="s">
        <v>89</v>
      </c>
      <c r="AKV2" s="42" t="s">
        <v>89</v>
      </c>
      <c r="AKW2" s="42" t="s">
        <v>89</v>
      </c>
      <c r="AKX2" s="42" t="s">
        <v>89</v>
      </c>
      <c r="AKY2" s="42" t="s">
        <v>89</v>
      </c>
      <c r="AKZ2" s="42" t="s">
        <v>89</v>
      </c>
      <c r="ALA2" s="42" t="s">
        <v>90</v>
      </c>
      <c r="ALB2" s="42" t="s">
        <v>90</v>
      </c>
      <c r="ALC2" s="42" t="s">
        <v>90</v>
      </c>
      <c r="ALD2" s="42" t="s">
        <v>90</v>
      </c>
      <c r="ALE2" s="42" t="s">
        <v>90</v>
      </c>
      <c r="ALF2" s="42" t="s">
        <v>90</v>
      </c>
      <c r="ALG2" s="42" t="s">
        <v>90</v>
      </c>
      <c r="ALH2" s="42" t="s">
        <v>90</v>
      </c>
      <c r="ALI2" s="42" t="s">
        <v>90</v>
      </c>
      <c r="ALJ2" s="42" t="s">
        <v>90</v>
      </c>
      <c r="ALK2" s="42" t="s">
        <v>90</v>
      </c>
      <c r="ALL2" s="42" t="s">
        <v>90</v>
      </c>
      <c r="ALM2" s="42" t="s">
        <v>91</v>
      </c>
      <c r="ALN2" s="42" t="s">
        <v>91</v>
      </c>
      <c r="ALO2" s="42" t="s">
        <v>91</v>
      </c>
      <c r="ALP2" s="42" t="s">
        <v>91</v>
      </c>
      <c r="ALQ2" s="42" t="s">
        <v>91</v>
      </c>
      <c r="ALR2" s="42" t="s">
        <v>91</v>
      </c>
      <c r="ALS2" s="42" t="s">
        <v>91</v>
      </c>
      <c r="ALT2" s="42" t="s">
        <v>91</v>
      </c>
      <c r="ALU2" s="42" t="s">
        <v>91</v>
      </c>
      <c r="ALV2" s="42" t="s">
        <v>91</v>
      </c>
      <c r="ALW2" s="42" t="s">
        <v>91</v>
      </c>
      <c r="ALX2" s="42" t="s">
        <v>91</v>
      </c>
      <c r="ALY2" s="42" t="s">
        <v>92</v>
      </c>
      <c r="ALZ2" s="42" t="s">
        <v>92</v>
      </c>
      <c r="AMA2" s="42" t="s">
        <v>92</v>
      </c>
      <c r="AMB2" s="42" t="s">
        <v>92</v>
      </c>
      <c r="AMC2" s="42" t="s">
        <v>92</v>
      </c>
      <c r="AMD2" s="42" t="s">
        <v>92</v>
      </c>
      <c r="AME2" s="42" t="s">
        <v>92</v>
      </c>
      <c r="AMF2" s="42" t="s">
        <v>92</v>
      </c>
      <c r="AMG2" s="42" t="s">
        <v>92</v>
      </c>
      <c r="AMH2" s="42" t="s">
        <v>92</v>
      </c>
      <c r="AMI2" s="42" t="s">
        <v>92</v>
      </c>
      <c r="AMJ2" s="42" t="s">
        <v>92</v>
      </c>
      <c r="AMK2" s="42" t="s">
        <v>93</v>
      </c>
      <c r="AML2" s="42" t="s">
        <v>93</v>
      </c>
      <c r="AMM2" s="42" t="s">
        <v>93</v>
      </c>
      <c r="AMN2" s="42" t="s">
        <v>93</v>
      </c>
      <c r="AMO2" s="42" t="s">
        <v>93</v>
      </c>
      <c r="AMP2" s="42" t="s">
        <v>93</v>
      </c>
      <c r="AMQ2" s="42" t="s">
        <v>93</v>
      </c>
      <c r="AMR2" s="42" t="s">
        <v>93</v>
      </c>
      <c r="AMS2" s="42" t="s">
        <v>93</v>
      </c>
      <c r="AMT2" s="42" t="s">
        <v>93</v>
      </c>
      <c r="AMU2" s="42" t="s">
        <v>93</v>
      </c>
      <c r="AMV2" s="42" t="s">
        <v>93</v>
      </c>
      <c r="AMW2" s="42" t="s">
        <v>94</v>
      </c>
      <c r="AMX2" s="42" t="s">
        <v>94</v>
      </c>
      <c r="AMY2" s="42" t="s">
        <v>94</v>
      </c>
      <c r="AMZ2" s="42" t="s">
        <v>94</v>
      </c>
      <c r="ANA2" s="42" t="s">
        <v>94</v>
      </c>
      <c r="ANB2" s="42" t="s">
        <v>94</v>
      </c>
      <c r="ANC2" s="42" t="s">
        <v>94</v>
      </c>
      <c r="AND2" s="42" t="s">
        <v>94</v>
      </c>
      <c r="ANE2" s="42" t="s">
        <v>94</v>
      </c>
      <c r="ANF2" s="42" t="s">
        <v>94</v>
      </c>
      <c r="ANG2" s="42" t="s">
        <v>94</v>
      </c>
      <c r="ANH2" s="42" t="s">
        <v>94</v>
      </c>
      <c r="ANI2" s="42" t="s">
        <v>96</v>
      </c>
      <c r="ANJ2" s="42" t="s">
        <v>96</v>
      </c>
      <c r="ANK2" s="42" t="s">
        <v>96</v>
      </c>
      <c r="ANL2" s="42" t="s">
        <v>96</v>
      </c>
      <c r="ANM2" s="42" t="s">
        <v>96</v>
      </c>
      <c r="ANN2" s="42" t="s">
        <v>96</v>
      </c>
      <c r="ANO2" s="42" t="s">
        <v>96</v>
      </c>
      <c r="ANP2" s="42" t="s">
        <v>96</v>
      </c>
      <c r="ANQ2" s="42" t="s">
        <v>96</v>
      </c>
      <c r="ANR2" s="42" t="s">
        <v>96</v>
      </c>
      <c r="ANS2" s="42" t="s">
        <v>96</v>
      </c>
      <c r="ANT2" s="42" t="s">
        <v>97</v>
      </c>
      <c r="ANU2" s="42" t="s">
        <v>97</v>
      </c>
      <c r="ANV2" s="42" t="s">
        <v>97</v>
      </c>
      <c r="ANW2" s="42" t="s">
        <v>97</v>
      </c>
      <c r="ANX2" s="42" t="s">
        <v>97</v>
      </c>
      <c r="ANY2" s="42" t="s">
        <v>97</v>
      </c>
      <c r="ANZ2" s="42" t="s">
        <v>97</v>
      </c>
      <c r="AOA2" s="42" t="s">
        <v>97</v>
      </c>
      <c r="AOB2" s="42" t="s">
        <v>97</v>
      </c>
      <c r="AOC2" s="42" t="s">
        <v>97</v>
      </c>
      <c r="AOD2" s="42" t="s">
        <v>97</v>
      </c>
      <c r="AOE2" s="42" t="s">
        <v>97</v>
      </c>
      <c r="AOF2" s="42" t="s">
        <v>98</v>
      </c>
      <c r="AOG2" s="42" t="s">
        <v>98</v>
      </c>
      <c r="AOH2" s="42" t="s">
        <v>98</v>
      </c>
      <c r="AOI2" s="42" t="s">
        <v>98</v>
      </c>
      <c r="AOJ2" s="42" t="s">
        <v>98</v>
      </c>
      <c r="AOK2" s="42" t="s">
        <v>98</v>
      </c>
      <c r="AOL2" s="42" t="s">
        <v>98</v>
      </c>
      <c r="AOM2" s="42" t="s">
        <v>98</v>
      </c>
      <c r="AON2" s="42" t="s">
        <v>98</v>
      </c>
      <c r="AOO2" s="42" t="s">
        <v>98</v>
      </c>
      <c r="AOP2" s="42" t="s">
        <v>98</v>
      </c>
      <c r="AOQ2" s="42" t="s">
        <v>98</v>
      </c>
      <c r="AOR2" s="42" t="s">
        <v>99</v>
      </c>
      <c r="AOS2" s="42" t="s">
        <v>99</v>
      </c>
      <c r="AOT2" s="42" t="s">
        <v>99</v>
      </c>
      <c r="AOU2" s="42" t="s">
        <v>99</v>
      </c>
      <c r="AOV2" s="42" t="s">
        <v>99</v>
      </c>
      <c r="AOW2" s="42" t="s">
        <v>99</v>
      </c>
      <c r="AOX2" s="42" t="s">
        <v>99</v>
      </c>
      <c r="AOY2" s="42" t="s">
        <v>99</v>
      </c>
      <c r="AOZ2" s="42" t="s">
        <v>99</v>
      </c>
      <c r="APA2" s="42" t="s">
        <v>99</v>
      </c>
      <c r="APB2" s="42" t="s">
        <v>99</v>
      </c>
      <c r="APC2" s="42" t="s">
        <v>99</v>
      </c>
      <c r="APD2" s="42" t="s">
        <v>154</v>
      </c>
      <c r="APE2" s="57" t="s">
        <v>154</v>
      </c>
      <c r="APF2" s="57" t="s">
        <v>154</v>
      </c>
      <c r="APG2" s="42" t="s">
        <v>100</v>
      </c>
      <c r="APH2" s="42" t="s">
        <v>100</v>
      </c>
      <c r="API2" s="42" t="s">
        <v>100</v>
      </c>
      <c r="APJ2" s="42" t="s">
        <v>100</v>
      </c>
      <c r="APK2" s="42" t="s">
        <v>100</v>
      </c>
      <c r="APL2" s="42" t="s">
        <v>100</v>
      </c>
      <c r="APM2" s="42" t="s">
        <v>100</v>
      </c>
      <c r="APN2" s="42" t="s">
        <v>100</v>
      </c>
      <c r="APO2" s="42" t="s">
        <v>100</v>
      </c>
      <c r="APP2" s="42" t="s">
        <v>100</v>
      </c>
      <c r="APQ2" s="42" t="s">
        <v>100</v>
      </c>
      <c r="APR2" s="42" t="s">
        <v>100</v>
      </c>
      <c r="APS2" s="42" t="s">
        <v>101</v>
      </c>
      <c r="APT2" s="42" t="s">
        <v>101</v>
      </c>
      <c r="APU2" s="42" t="s">
        <v>101</v>
      </c>
      <c r="APV2" s="42" t="s">
        <v>101</v>
      </c>
      <c r="APW2" s="42" t="s">
        <v>101</v>
      </c>
      <c r="APX2" s="42" t="s">
        <v>101</v>
      </c>
      <c r="APY2" s="42" t="s">
        <v>101</v>
      </c>
      <c r="APZ2" s="42" t="s">
        <v>101</v>
      </c>
      <c r="AQA2" s="42" t="s">
        <v>101</v>
      </c>
      <c r="AQB2" s="42" t="s">
        <v>101</v>
      </c>
      <c r="AQC2" s="42" t="s">
        <v>101</v>
      </c>
      <c r="AQD2" s="42" t="s">
        <v>101</v>
      </c>
      <c r="AQE2" s="42" t="s">
        <v>102</v>
      </c>
      <c r="AQF2" s="42" t="s">
        <v>102</v>
      </c>
      <c r="AQG2" s="42" t="s">
        <v>102</v>
      </c>
      <c r="AQH2" s="42" t="s">
        <v>102</v>
      </c>
      <c r="AQI2" s="42" t="s">
        <v>102</v>
      </c>
      <c r="AQJ2" s="42" t="s">
        <v>102</v>
      </c>
      <c r="AQK2" s="42" t="s">
        <v>102</v>
      </c>
      <c r="AQL2" s="42" t="s">
        <v>102</v>
      </c>
      <c r="AQM2" s="42" t="s">
        <v>102</v>
      </c>
      <c r="AQN2" s="42" t="s">
        <v>102</v>
      </c>
      <c r="AQO2" s="42" t="s">
        <v>102</v>
      </c>
      <c r="AQP2" s="42" t="s">
        <v>102</v>
      </c>
      <c r="AQQ2" s="42" t="s">
        <v>103</v>
      </c>
      <c r="AQR2" s="42" t="s">
        <v>103</v>
      </c>
      <c r="AQS2" s="42" t="s">
        <v>103</v>
      </c>
      <c r="AQT2" s="42" t="s">
        <v>103</v>
      </c>
      <c r="AQU2" s="42" t="s">
        <v>103</v>
      </c>
      <c r="AQV2" s="42" t="s">
        <v>103</v>
      </c>
      <c r="AQW2" s="42" t="s">
        <v>103</v>
      </c>
      <c r="AQX2" s="42" t="s">
        <v>103</v>
      </c>
      <c r="AQY2" s="42" t="s">
        <v>103</v>
      </c>
      <c r="AQZ2" s="42" t="s">
        <v>103</v>
      </c>
      <c r="ARA2" s="42" t="s">
        <v>103</v>
      </c>
      <c r="ARB2" s="42" t="s">
        <v>103</v>
      </c>
      <c r="ARC2" s="42" t="s">
        <v>104</v>
      </c>
      <c r="ARD2" s="42" t="s">
        <v>104</v>
      </c>
      <c r="ARE2" s="42" t="s">
        <v>104</v>
      </c>
      <c r="ARF2" s="42" t="s">
        <v>104</v>
      </c>
      <c r="ARG2" s="42" t="s">
        <v>104</v>
      </c>
      <c r="ARH2" s="42" t="s">
        <v>104</v>
      </c>
      <c r="ARI2" s="42" t="s">
        <v>104</v>
      </c>
      <c r="ARJ2" s="42" t="s">
        <v>104</v>
      </c>
      <c r="ARK2" s="42" t="s">
        <v>104</v>
      </c>
      <c r="ARL2" s="42" t="s">
        <v>104</v>
      </c>
      <c r="ARM2" s="42" t="s">
        <v>104</v>
      </c>
      <c r="ARN2" s="42" t="s">
        <v>104</v>
      </c>
      <c r="ARO2" s="42" t="s">
        <v>105</v>
      </c>
      <c r="ARP2" s="42" t="s">
        <v>105</v>
      </c>
      <c r="ARQ2" s="42" t="s">
        <v>105</v>
      </c>
      <c r="ARR2" s="42" t="s">
        <v>105</v>
      </c>
      <c r="ARS2" s="42" t="s">
        <v>105</v>
      </c>
      <c r="ART2" s="42" t="s">
        <v>105</v>
      </c>
      <c r="ARU2" s="42" t="s">
        <v>105</v>
      </c>
      <c r="ARV2" s="42" t="s">
        <v>105</v>
      </c>
      <c r="ARW2" s="42" t="s">
        <v>105</v>
      </c>
      <c r="ARX2" s="42" t="s">
        <v>105</v>
      </c>
      <c r="ARY2" s="42" t="s">
        <v>105</v>
      </c>
      <c r="ARZ2" s="42" t="s">
        <v>105</v>
      </c>
      <c r="ASA2" s="42" t="s">
        <v>106</v>
      </c>
      <c r="ASB2" s="42" t="s">
        <v>106</v>
      </c>
      <c r="ASC2" s="42" t="s">
        <v>106</v>
      </c>
      <c r="ASD2" s="42" t="s">
        <v>106</v>
      </c>
      <c r="ASE2" s="42" t="s">
        <v>106</v>
      </c>
      <c r="ASF2" s="42" t="s">
        <v>106</v>
      </c>
      <c r="ASG2" s="42" t="s">
        <v>106</v>
      </c>
      <c r="ASH2" s="42" t="s">
        <v>106</v>
      </c>
      <c r="ASI2" s="42" t="s">
        <v>106</v>
      </c>
      <c r="ASJ2" s="42" t="s">
        <v>106</v>
      </c>
      <c r="ASK2" s="42" t="s">
        <v>106</v>
      </c>
      <c r="ASL2" s="42" t="s">
        <v>106</v>
      </c>
      <c r="ASM2" s="42" t="s">
        <v>107</v>
      </c>
      <c r="ASN2" s="42" t="s">
        <v>107</v>
      </c>
      <c r="ASO2" s="42" t="s">
        <v>107</v>
      </c>
      <c r="ASP2" s="42" t="s">
        <v>107</v>
      </c>
      <c r="ASQ2" s="42" t="s">
        <v>107</v>
      </c>
      <c r="ASR2" s="42" t="s">
        <v>107</v>
      </c>
      <c r="ASS2" s="42" t="s">
        <v>107</v>
      </c>
      <c r="AST2" s="42" t="s">
        <v>107</v>
      </c>
      <c r="ASU2" s="42" t="s">
        <v>107</v>
      </c>
      <c r="ASV2" s="42" t="s">
        <v>107</v>
      </c>
      <c r="ASW2" s="42" t="s">
        <v>107</v>
      </c>
      <c r="ASX2" s="42" t="s">
        <v>107</v>
      </c>
      <c r="ASY2" s="42" t="s">
        <v>108</v>
      </c>
      <c r="ASZ2" s="42" t="s">
        <v>108</v>
      </c>
      <c r="ATA2" s="42" t="s">
        <v>108</v>
      </c>
      <c r="ATB2" s="42" t="s">
        <v>108</v>
      </c>
      <c r="ATC2" s="42" t="s">
        <v>108</v>
      </c>
      <c r="ATD2" s="42" t="s">
        <v>108</v>
      </c>
      <c r="ATE2" s="42" t="s">
        <v>108</v>
      </c>
      <c r="ATF2" s="42" t="s">
        <v>108</v>
      </c>
      <c r="ATG2" s="42" t="s">
        <v>108</v>
      </c>
      <c r="ATH2" s="42" t="s">
        <v>108</v>
      </c>
      <c r="ATI2" s="42" t="s">
        <v>108</v>
      </c>
      <c r="ATJ2" s="42" t="s">
        <v>108</v>
      </c>
      <c r="ATK2" s="43" t="s">
        <v>110</v>
      </c>
      <c r="ATL2" s="43" t="s">
        <v>111</v>
      </c>
      <c r="ATM2" s="49" t="s">
        <v>112</v>
      </c>
      <c r="ATN2" s="49" t="s">
        <v>113</v>
      </c>
      <c r="ATO2" s="49" t="s">
        <v>114</v>
      </c>
      <c r="ATP2" s="49" t="s">
        <v>115</v>
      </c>
      <c r="ATQ2" s="49" t="s">
        <v>116</v>
      </c>
      <c r="ATR2" s="49" t="s">
        <v>117</v>
      </c>
      <c r="ATS2" s="49" t="s">
        <v>118</v>
      </c>
      <c r="ATT2" s="49" t="s">
        <v>20</v>
      </c>
      <c r="ATU2" s="49" t="s">
        <v>21</v>
      </c>
      <c r="ATV2" s="49" t="s">
        <v>22</v>
      </c>
      <c r="ATW2" s="49" t="s">
        <v>8</v>
      </c>
      <c r="ATX2" s="48" t="s">
        <v>9</v>
      </c>
      <c r="ATY2" s="46" t="s">
        <v>10</v>
      </c>
      <c r="ATZ2" s="48" t="s">
        <v>11</v>
      </c>
      <c r="AUA2" s="46" t="s">
        <v>12</v>
      </c>
      <c r="AUB2" s="48" t="s">
        <v>13</v>
      </c>
      <c r="AUC2" s="46" t="s">
        <v>14</v>
      </c>
      <c r="AUD2" s="48" t="s">
        <v>15</v>
      </c>
      <c r="AUE2" s="46" t="s">
        <v>16</v>
      </c>
      <c r="AUF2" s="48" t="s">
        <v>17</v>
      </c>
      <c r="AUG2" s="46" t="s">
        <v>18</v>
      </c>
      <c r="AUH2" s="48" t="s">
        <v>19</v>
      </c>
      <c r="AUI2" s="46" t="s">
        <v>26</v>
      </c>
      <c r="AUJ2" s="48" t="s">
        <v>24</v>
      </c>
      <c r="AUK2" s="46" t="s">
        <v>25</v>
      </c>
      <c r="AUL2" s="45" t="s">
        <v>27</v>
      </c>
      <c r="AUM2" s="44" t="s">
        <v>28</v>
      </c>
      <c r="AUN2" s="45" t="s">
        <v>29</v>
      </c>
      <c r="AUO2" s="44" t="s">
        <v>30</v>
      </c>
      <c r="AUP2" s="45" t="s">
        <v>31</v>
      </c>
      <c r="AUQ2" s="44" t="s">
        <v>32</v>
      </c>
      <c r="AUR2" s="48" t="s">
        <v>33</v>
      </c>
      <c r="AUS2" s="44" t="s">
        <v>34</v>
      </c>
      <c r="AUT2" s="45" t="s">
        <v>35</v>
      </c>
      <c r="AUU2" s="44" t="s">
        <v>36</v>
      </c>
      <c r="AUV2" s="45" t="s">
        <v>37</v>
      </c>
      <c r="AUW2" s="44" t="s">
        <v>38</v>
      </c>
      <c r="AUX2" s="133" t="s">
        <v>166</v>
      </c>
      <c r="AUY2" s="134" t="s">
        <v>167</v>
      </c>
      <c r="AUZ2" s="133" t="s">
        <v>168</v>
      </c>
      <c r="AVA2" s="134" t="s">
        <v>169</v>
      </c>
      <c r="AVB2" s="133" t="s">
        <v>170</v>
      </c>
      <c r="AVC2" s="134" t="s">
        <v>171</v>
      </c>
      <c r="AVD2" s="133" t="s">
        <v>172</v>
      </c>
      <c r="AVE2" s="134" t="s">
        <v>173</v>
      </c>
      <c r="AVF2" s="133" t="s">
        <v>174</v>
      </c>
      <c r="AVG2" s="134" t="s">
        <v>175</v>
      </c>
      <c r="AVH2" s="133" t="s">
        <v>176</v>
      </c>
      <c r="AVI2" s="134" t="s">
        <v>177</v>
      </c>
      <c r="AVJ2" s="133" t="s">
        <v>178</v>
      </c>
      <c r="AVK2" s="134" t="s">
        <v>179</v>
      </c>
      <c r="AVL2" s="133" t="s">
        <v>180</v>
      </c>
      <c r="AVM2" s="134" t="s">
        <v>181</v>
      </c>
      <c r="AVN2" s="133" t="s">
        <v>182</v>
      </c>
      <c r="AVO2" s="134" t="s">
        <v>183</v>
      </c>
      <c r="AVP2" s="133" t="s">
        <v>184</v>
      </c>
      <c r="AVQ2" s="134" t="s">
        <v>185</v>
      </c>
      <c r="AVR2" s="133" t="s">
        <v>186</v>
      </c>
      <c r="AVS2" s="134" t="s">
        <v>187</v>
      </c>
      <c r="AVT2" s="133" t="s">
        <v>188</v>
      </c>
      <c r="AVU2" s="134" t="s">
        <v>189</v>
      </c>
      <c r="AVV2" s="133" t="s">
        <v>190</v>
      </c>
      <c r="AVW2" s="134" t="s">
        <v>191</v>
      </c>
      <c r="AVX2" s="133" t="s">
        <v>192</v>
      </c>
      <c r="AVY2" s="134" t="s">
        <v>193</v>
      </c>
      <c r="AVZ2" s="133" t="s">
        <v>194</v>
      </c>
      <c r="AWA2" s="44" t="s">
        <v>119</v>
      </c>
      <c r="AWB2" s="44" t="s">
        <v>119</v>
      </c>
      <c r="AWC2" s="44" t="s">
        <v>119</v>
      </c>
      <c r="AWD2" s="44" t="s">
        <v>119</v>
      </c>
      <c r="AWE2" s="44" t="s">
        <v>119</v>
      </c>
      <c r="AWF2" s="44" t="s">
        <v>119</v>
      </c>
      <c r="AWG2" s="44" t="s">
        <v>119</v>
      </c>
      <c r="AWH2" s="44" t="s">
        <v>119</v>
      </c>
      <c r="AWI2" s="44" t="s">
        <v>119</v>
      </c>
      <c r="AWJ2" s="44" t="s">
        <v>119</v>
      </c>
      <c r="AWK2" s="44" t="s">
        <v>119</v>
      </c>
      <c r="AWL2" s="44" t="s">
        <v>119</v>
      </c>
      <c r="AWM2" s="44" t="s">
        <v>119</v>
      </c>
      <c r="AWN2" s="44" t="s">
        <v>119</v>
      </c>
      <c r="AWO2" s="44" t="s">
        <v>120</v>
      </c>
      <c r="AWP2" s="44" t="s">
        <v>120</v>
      </c>
      <c r="AWQ2" s="44" t="s">
        <v>120</v>
      </c>
      <c r="AWR2" s="44" t="s">
        <v>120</v>
      </c>
      <c r="AWS2" s="44" t="s">
        <v>120</v>
      </c>
      <c r="AWT2" s="44" t="s">
        <v>120</v>
      </c>
      <c r="AWU2" s="44" t="s">
        <v>120</v>
      </c>
      <c r="AWV2" s="44" t="s">
        <v>120</v>
      </c>
      <c r="AWW2" s="44" t="s">
        <v>120</v>
      </c>
      <c r="AWX2" s="44" t="s">
        <v>120</v>
      </c>
      <c r="AWY2" s="44" t="s">
        <v>120</v>
      </c>
      <c r="AWZ2" s="44" t="s">
        <v>120</v>
      </c>
      <c r="AXA2" s="44" t="s">
        <v>120</v>
      </c>
      <c r="AXB2" s="44" t="s">
        <v>120</v>
      </c>
      <c r="AXC2" s="44" t="s">
        <v>121</v>
      </c>
      <c r="AXD2" s="44" t="s">
        <v>121</v>
      </c>
      <c r="AXE2" s="44" t="s">
        <v>121</v>
      </c>
      <c r="AXF2" s="44" t="s">
        <v>121</v>
      </c>
      <c r="AXG2" s="44" t="s">
        <v>121</v>
      </c>
      <c r="AXH2" s="44" t="s">
        <v>121</v>
      </c>
      <c r="AXI2" s="44" t="s">
        <v>121</v>
      </c>
      <c r="AXJ2" s="44" t="s">
        <v>121</v>
      </c>
      <c r="AXK2" s="44" t="s">
        <v>121</v>
      </c>
      <c r="AXL2" s="44" t="s">
        <v>121</v>
      </c>
      <c r="AXM2" s="44" t="s">
        <v>121</v>
      </c>
      <c r="AXN2" s="44" t="s">
        <v>121</v>
      </c>
      <c r="AXO2" s="44" t="s">
        <v>121</v>
      </c>
      <c r="AXP2" s="44" t="s">
        <v>121</v>
      </c>
      <c r="AXQ2" s="44" t="s">
        <v>121</v>
      </c>
      <c r="AXR2" s="44" t="s">
        <v>122</v>
      </c>
      <c r="AXS2" s="44" t="s">
        <v>122</v>
      </c>
      <c r="AXT2" s="44" t="s">
        <v>122</v>
      </c>
      <c r="AXU2" s="44" t="s">
        <v>122</v>
      </c>
      <c r="AXV2" s="44" t="s">
        <v>122</v>
      </c>
      <c r="AXW2" s="44" t="s">
        <v>122</v>
      </c>
      <c r="AXX2" s="44" t="s">
        <v>122</v>
      </c>
      <c r="AXY2" s="44" t="s">
        <v>122</v>
      </c>
      <c r="AXZ2" s="44" t="s">
        <v>122</v>
      </c>
      <c r="AYA2" s="44" t="s">
        <v>122</v>
      </c>
      <c r="AYB2" s="44" t="s">
        <v>122</v>
      </c>
      <c r="AYC2" s="44" t="s">
        <v>122</v>
      </c>
      <c r="AYD2" s="44" t="s">
        <v>122</v>
      </c>
      <c r="AYE2" s="44" t="s">
        <v>122</v>
      </c>
      <c r="AYF2" s="44" t="s">
        <v>122</v>
      </c>
      <c r="AYG2" s="44" t="s">
        <v>123</v>
      </c>
      <c r="AYH2" s="44" t="s">
        <v>123</v>
      </c>
      <c r="AYI2" s="44" t="s">
        <v>123</v>
      </c>
      <c r="AYJ2" s="44" t="s">
        <v>123</v>
      </c>
      <c r="AYK2" s="44" t="s">
        <v>123</v>
      </c>
      <c r="AYL2" s="44" t="s">
        <v>123</v>
      </c>
      <c r="AYM2" s="44" t="s">
        <v>123</v>
      </c>
      <c r="AYN2" s="44" t="s">
        <v>123</v>
      </c>
      <c r="AYO2" s="44" t="s">
        <v>123</v>
      </c>
      <c r="AYP2" s="44" t="s">
        <v>123</v>
      </c>
      <c r="AYQ2" s="44" t="s">
        <v>123</v>
      </c>
      <c r="AYR2" s="44" t="s">
        <v>123</v>
      </c>
      <c r="AYS2" s="44" t="s">
        <v>123</v>
      </c>
      <c r="AYT2" s="44" t="s">
        <v>123</v>
      </c>
      <c r="AYU2" s="44" t="s">
        <v>124</v>
      </c>
      <c r="AYV2" s="44" t="s">
        <v>124</v>
      </c>
      <c r="AYW2" s="44" t="s">
        <v>124</v>
      </c>
      <c r="AYX2" s="44" t="s">
        <v>124</v>
      </c>
      <c r="AYY2" s="44" t="s">
        <v>124</v>
      </c>
      <c r="AYZ2" s="44" t="s">
        <v>124</v>
      </c>
      <c r="AZA2" s="44" t="s">
        <v>124</v>
      </c>
      <c r="AZB2" s="44" t="s">
        <v>124</v>
      </c>
      <c r="AZC2" s="45" t="s">
        <v>142</v>
      </c>
      <c r="AZD2" s="44" t="s">
        <v>125</v>
      </c>
      <c r="AZE2" s="45" t="s">
        <v>126</v>
      </c>
      <c r="AZF2" s="44" t="s">
        <v>127</v>
      </c>
      <c r="AZG2" s="45" t="s">
        <v>128</v>
      </c>
      <c r="AZH2" s="44" t="s">
        <v>129</v>
      </c>
      <c r="AZI2" s="45" t="s">
        <v>130</v>
      </c>
      <c r="AZJ2" s="44" t="s">
        <v>131</v>
      </c>
      <c r="AZK2" s="45" t="s">
        <v>132</v>
      </c>
      <c r="AZL2" s="44" t="s">
        <v>133</v>
      </c>
      <c r="AZM2" s="45" t="s">
        <v>134</v>
      </c>
      <c r="AZN2" s="44" t="s">
        <v>135</v>
      </c>
      <c r="AZO2" s="45" t="s">
        <v>136</v>
      </c>
      <c r="AZP2" s="44" t="s">
        <v>137</v>
      </c>
      <c r="AZQ2" s="45" t="s">
        <v>138</v>
      </c>
      <c r="AZR2" s="44" t="s">
        <v>139</v>
      </c>
      <c r="AZS2" s="45" t="s">
        <v>140</v>
      </c>
      <c r="AZT2" s="44" t="s">
        <v>141</v>
      </c>
      <c r="AZU2" s="59" t="s">
        <v>156</v>
      </c>
      <c r="AZV2" s="59" t="s">
        <v>156</v>
      </c>
      <c r="AZW2" s="59" t="s">
        <v>156</v>
      </c>
      <c r="AZX2" s="59" t="s">
        <v>156</v>
      </c>
      <c r="AZY2" s="60" t="s">
        <v>157</v>
      </c>
      <c r="AZZ2" s="60" t="s">
        <v>157</v>
      </c>
      <c r="BAA2" s="61" t="s">
        <v>158</v>
      </c>
      <c r="BAB2" s="61" t="s">
        <v>158</v>
      </c>
      <c r="BAC2" s="61" t="s">
        <v>158</v>
      </c>
      <c r="BAD2" s="61" t="s">
        <v>158</v>
      </c>
      <c r="BAE2" s="62" t="s">
        <v>159</v>
      </c>
      <c r="BAF2" s="62" t="s">
        <v>159</v>
      </c>
      <c r="BAG2" s="62" t="s">
        <v>159</v>
      </c>
      <c r="BAH2" s="62" t="s">
        <v>160</v>
      </c>
      <c r="BAI2" s="62" t="s">
        <v>160</v>
      </c>
      <c r="BAJ2" s="62" t="s">
        <v>160</v>
      </c>
      <c r="BAK2" s="62" t="s">
        <v>161</v>
      </c>
      <c r="BAL2" s="62" t="s">
        <v>161</v>
      </c>
      <c r="BAM2" s="62" t="s">
        <v>161</v>
      </c>
      <c r="BAN2" s="62" t="s">
        <v>162</v>
      </c>
      <c r="BAO2" s="62" t="s">
        <v>162</v>
      </c>
      <c r="BAP2" s="62" t="s">
        <v>162</v>
      </c>
      <c r="BAQ2" s="62" t="s">
        <v>163</v>
      </c>
      <c r="BAR2" s="62" t="s">
        <v>163</v>
      </c>
      <c r="BAS2" s="62" t="s">
        <v>164</v>
      </c>
      <c r="BAT2" s="62" t="s">
        <v>164</v>
      </c>
      <c r="BAU2" s="62" t="s">
        <v>164</v>
      </c>
    </row>
    <row r="3" spans="1:1399">
      <c r="A3" s="136" t="s">
        <v>211</v>
      </c>
      <c r="B3" s="34" t="s">
        <v>44</v>
      </c>
      <c r="C3" s="34" t="s">
        <v>45</v>
      </c>
      <c r="D3" s="36"/>
      <c r="E3" s="36"/>
      <c r="F3" s="35" t="s">
        <v>95</v>
      </c>
      <c r="G3" s="35">
        <v>2000</v>
      </c>
      <c r="H3" s="35">
        <v>2001</v>
      </c>
      <c r="I3" s="35">
        <v>2002</v>
      </c>
      <c r="J3" s="35">
        <v>2003</v>
      </c>
      <c r="K3" s="35">
        <v>2004</v>
      </c>
      <c r="L3" s="35">
        <v>2005</v>
      </c>
      <c r="M3" s="35">
        <v>2006</v>
      </c>
      <c r="N3" s="35">
        <v>2007</v>
      </c>
      <c r="O3" s="35">
        <v>2008</v>
      </c>
      <c r="P3" s="35">
        <v>2009</v>
      </c>
      <c r="Q3" s="35">
        <v>2010</v>
      </c>
      <c r="R3" s="35">
        <v>2011</v>
      </c>
      <c r="S3" s="35">
        <v>2000</v>
      </c>
      <c r="T3" s="35">
        <v>2001</v>
      </c>
      <c r="U3" s="35">
        <v>2002</v>
      </c>
      <c r="V3" s="35">
        <v>2003</v>
      </c>
      <c r="W3" s="35">
        <v>2004</v>
      </c>
      <c r="X3" s="35">
        <v>2005</v>
      </c>
      <c r="Y3" s="35">
        <v>2006</v>
      </c>
      <c r="Z3" s="35">
        <v>2007</v>
      </c>
      <c r="AA3" s="35">
        <v>2008</v>
      </c>
      <c r="AB3" s="35">
        <v>2009</v>
      </c>
      <c r="AC3" s="35">
        <v>2010</v>
      </c>
      <c r="AD3" s="35">
        <v>2011</v>
      </c>
      <c r="AE3" s="35">
        <v>2000</v>
      </c>
      <c r="AF3" s="35">
        <v>2001</v>
      </c>
      <c r="AG3" s="35">
        <v>2002</v>
      </c>
      <c r="AH3" s="35">
        <v>2003</v>
      </c>
      <c r="AI3" s="35">
        <v>2004</v>
      </c>
      <c r="AJ3" s="35">
        <v>2005</v>
      </c>
      <c r="AK3" s="35">
        <v>2006</v>
      </c>
      <c r="AL3" s="35">
        <v>2007</v>
      </c>
      <c r="AM3" s="35">
        <v>2008</v>
      </c>
      <c r="AN3" s="35">
        <v>2009</v>
      </c>
      <c r="AO3" s="35">
        <v>2010</v>
      </c>
      <c r="AP3" s="35">
        <v>2011</v>
      </c>
      <c r="AQ3" s="35">
        <v>2001</v>
      </c>
      <c r="AR3" s="35">
        <v>2002</v>
      </c>
      <c r="AS3" s="35">
        <v>2003</v>
      </c>
      <c r="AT3" s="35">
        <v>2004</v>
      </c>
      <c r="AU3" s="35">
        <v>2005</v>
      </c>
      <c r="AV3" s="35">
        <v>2006</v>
      </c>
      <c r="AW3" s="35">
        <v>2007</v>
      </c>
      <c r="AX3" s="35">
        <v>2008</v>
      </c>
      <c r="AY3" s="35">
        <v>2009</v>
      </c>
      <c r="AZ3" s="35">
        <v>2010</v>
      </c>
      <c r="BA3" s="35">
        <v>2011</v>
      </c>
      <c r="BB3" s="35">
        <v>2000</v>
      </c>
      <c r="BC3" s="35">
        <v>2001</v>
      </c>
      <c r="BD3" s="35">
        <v>2002</v>
      </c>
      <c r="BE3" s="35">
        <v>2003</v>
      </c>
      <c r="BF3" s="35">
        <v>2004</v>
      </c>
      <c r="BG3" s="35">
        <v>2005</v>
      </c>
      <c r="BH3" s="35">
        <v>2006</v>
      </c>
      <c r="BI3" s="35">
        <v>2007</v>
      </c>
      <c r="BJ3" s="35">
        <v>2008</v>
      </c>
      <c r="BK3" s="35">
        <v>2009</v>
      </c>
      <c r="BL3" s="35">
        <v>2010</v>
      </c>
      <c r="BM3" s="35">
        <v>2011</v>
      </c>
      <c r="BN3" s="35">
        <v>2001</v>
      </c>
      <c r="BO3" s="35">
        <v>2002</v>
      </c>
      <c r="BP3" s="35">
        <v>2003</v>
      </c>
      <c r="BQ3" s="35">
        <v>2004</v>
      </c>
      <c r="BR3" s="35">
        <v>2005</v>
      </c>
      <c r="BS3" s="35">
        <v>2006</v>
      </c>
      <c r="BT3" s="35">
        <v>2007</v>
      </c>
      <c r="BU3" s="35">
        <v>2008</v>
      </c>
      <c r="BV3" s="35">
        <v>2009</v>
      </c>
      <c r="BW3" s="35">
        <v>2010</v>
      </c>
      <c r="BX3" s="35">
        <v>2011</v>
      </c>
      <c r="BY3" s="38">
        <v>1985</v>
      </c>
      <c r="BZ3" s="38">
        <v>1986</v>
      </c>
      <c r="CA3" s="38">
        <v>1987</v>
      </c>
      <c r="CB3" s="38">
        <v>1988</v>
      </c>
      <c r="CC3" s="38">
        <v>1989</v>
      </c>
      <c r="CD3" s="38">
        <v>1990</v>
      </c>
      <c r="CE3" s="38">
        <v>1991</v>
      </c>
      <c r="CF3" s="38">
        <v>1992</v>
      </c>
      <c r="CG3" s="38">
        <v>1993</v>
      </c>
      <c r="CH3" s="38">
        <v>1994</v>
      </c>
      <c r="CI3" s="38">
        <v>1995</v>
      </c>
      <c r="CJ3" s="38">
        <v>1996</v>
      </c>
      <c r="CK3" s="38">
        <v>1997</v>
      </c>
      <c r="CL3" s="38">
        <v>1998</v>
      </c>
      <c r="CM3" s="38">
        <v>1999</v>
      </c>
      <c r="CN3" s="38">
        <v>2000</v>
      </c>
      <c r="CO3" s="38">
        <v>2001</v>
      </c>
      <c r="CP3" s="38">
        <v>2002</v>
      </c>
      <c r="CQ3" s="38">
        <v>2003</v>
      </c>
      <c r="CR3" s="38">
        <v>2004</v>
      </c>
      <c r="CS3" s="38">
        <v>2005</v>
      </c>
      <c r="CT3" s="38">
        <v>2006</v>
      </c>
      <c r="CU3" s="38">
        <v>2007</v>
      </c>
      <c r="CV3" s="38">
        <v>2008</v>
      </c>
      <c r="CW3" s="38">
        <v>2009</v>
      </c>
      <c r="CX3" s="38">
        <v>2010</v>
      </c>
      <c r="CY3" s="38">
        <v>2011</v>
      </c>
      <c r="CZ3" s="38">
        <v>2012</v>
      </c>
      <c r="DA3" s="38">
        <v>2013</v>
      </c>
      <c r="DB3" s="38">
        <v>2014</v>
      </c>
      <c r="DC3" s="38">
        <v>2015</v>
      </c>
      <c r="DD3" s="38">
        <v>2016</v>
      </c>
      <c r="DE3" s="38">
        <v>2017</v>
      </c>
      <c r="DF3" s="38">
        <v>2018</v>
      </c>
      <c r="DG3" s="38">
        <v>2019</v>
      </c>
      <c r="DH3" s="38">
        <v>2020</v>
      </c>
      <c r="DI3" s="38">
        <v>2025</v>
      </c>
      <c r="DJ3" s="38">
        <v>2030</v>
      </c>
      <c r="DK3" s="38">
        <v>2035</v>
      </c>
      <c r="DL3" s="38">
        <v>2040</v>
      </c>
      <c r="DM3" s="38">
        <v>2045</v>
      </c>
      <c r="DN3" s="38">
        <v>2050</v>
      </c>
      <c r="DO3" s="38">
        <v>1985</v>
      </c>
      <c r="DP3" s="38">
        <v>1986</v>
      </c>
      <c r="DQ3" s="38">
        <v>1987</v>
      </c>
      <c r="DR3" s="38">
        <v>1988</v>
      </c>
      <c r="DS3" s="38">
        <v>1989</v>
      </c>
      <c r="DT3" s="38">
        <v>1990</v>
      </c>
      <c r="DU3" s="38">
        <v>1991</v>
      </c>
      <c r="DV3" s="38">
        <v>1992</v>
      </c>
      <c r="DW3" s="38">
        <v>1993</v>
      </c>
      <c r="DX3" s="38">
        <v>1994</v>
      </c>
      <c r="DY3" s="38">
        <v>1995</v>
      </c>
      <c r="DZ3" s="38">
        <v>1996</v>
      </c>
      <c r="EA3" s="38">
        <v>1997</v>
      </c>
      <c r="EB3" s="38">
        <v>1998</v>
      </c>
      <c r="EC3" s="38">
        <v>1999</v>
      </c>
      <c r="ED3" s="38">
        <v>2000</v>
      </c>
      <c r="EE3" s="38">
        <v>2001</v>
      </c>
      <c r="EF3" s="38">
        <v>2002</v>
      </c>
      <c r="EG3" s="38">
        <v>2003</v>
      </c>
      <c r="EH3" s="38">
        <v>2004</v>
      </c>
      <c r="EI3" s="38">
        <v>2005</v>
      </c>
      <c r="EJ3" s="38">
        <v>2006</v>
      </c>
      <c r="EK3" s="38">
        <v>2007</v>
      </c>
      <c r="EL3" s="38">
        <v>2008</v>
      </c>
      <c r="EM3" s="38">
        <v>2009</v>
      </c>
      <c r="EN3" s="38">
        <v>2010</v>
      </c>
      <c r="EO3" s="38">
        <v>2011</v>
      </c>
      <c r="EP3" s="38">
        <v>2012</v>
      </c>
      <c r="EQ3" s="38">
        <v>2013</v>
      </c>
      <c r="ER3" s="38">
        <v>2014</v>
      </c>
      <c r="ES3" s="38">
        <v>2015</v>
      </c>
      <c r="ET3" s="38">
        <v>2016</v>
      </c>
      <c r="EU3" s="38">
        <v>2017</v>
      </c>
      <c r="EV3" s="38">
        <v>2018</v>
      </c>
      <c r="EW3" s="38">
        <v>2019</v>
      </c>
      <c r="EX3" s="38">
        <v>2020</v>
      </c>
      <c r="EY3" s="38">
        <v>1985</v>
      </c>
      <c r="EZ3" s="38">
        <v>1986</v>
      </c>
      <c r="FA3" s="38">
        <v>1987</v>
      </c>
      <c r="FB3" s="38">
        <v>1988</v>
      </c>
      <c r="FC3" s="38">
        <v>1989</v>
      </c>
      <c r="FD3" s="38">
        <v>1990</v>
      </c>
      <c r="FE3" s="38">
        <v>1991</v>
      </c>
      <c r="FF3" s="38">
        <v>1992</v>
      </c>
      <c r="FG3" s="38">
        <v>1993</v>
      </c>
      <c r="FH3" s="38">
        <v>1994</v>
      </c>
      <c r="FI3" s="38">
        <v>1995</v>
      </c>
      <c r="FJ3" s="38">
        <v>1996</v>
      </c>
      <c r="FK3" s="38">
        <v>1997</v>
      </c>
      <c r="FL3" s="38">
        <v>1998</v>
      </c>
      <c r="FM3" s="38">
        <v>1999</v>
      </c>
      <c r="FN3" s="38">
        <v>2000</v>
      </c>
      <c r="FO3" s="38">
        <v>2001</v>
      </c>
      <c r="FP3" s="38">
        <v>2002</v>
      </c>
      <c r="FQ3" s="38">
        <v>2003</v>
      </c>
      <c r="FR3" s="38">
        <v>2004</v>
      </c>
      <c r="FS3" s="38">
        <v>2005</v>
      </c>
      <c r="FT3" s="38">
        <v>2006</v>
      </c>
      <c r="FU3" s="38">
        <v>2007</v>
      </c>
      <c r="FV3" s="38">
        <v>2008</v>
      </c>
      <c r="FW3" s="38">
        <v>2009</v>
      </c>
      <c r="FX3" s="38">
        <v>2010</v>
      </c>
      <c r="FY3" s="38">
        <v>2011</v>
      </c>
      <c r="FZ3" s="38">
        <v>2012</v>
      </c>
      <c r="GA3" s="38">
        <v>2013</v>
      </c>
      <c r="GB3" s="38">
        <v>2014</v>
      </c>
      <c r="GC3" s="38">
        <v>2015</v>
      </c>
      <c r="GD3" s="38">
        <v>2016</v>
      </c>
      <c r="GE3" s="38">
        <v>2017</v>
      </c>
      <c r="GF3" s="38">
        <v>2018</v>
      </c>
      <c r="GG3" s="38">
        <v>2019</v>
      </c>
      <c r="GH3" s="38">
        <v>2020</v>
      </c>
      <c r="GI3" s="38">
        <v>1985</v>
      </c>
      <c r="GJ3" s="38">
        <v>1986</v>
      </c>
      <c r="GK3" s="38">
        <v>1987</v>
      </c>
      <c r="GL3" s="38">
        <v>1988</v>
      </c>
      <c r="GM3" s="38">
        <v>1989</v>
      </c>
      <c r="GN3" s="38">
        <v>1990</v>
      </c>
      <c r="GO3" s="38">
        <v>1991</v>
      </c>
      <c r="GP3" s="38">
        <v>1992</v>
      </c>
      <c r="GQ3" s="38">
        <v>1993</v>
      </c>
      <c r="GR3" s="38">
        <v>1994</v>
      </c>
      <c r="GS3" s="38">
        <v>1995</v>
      </c>
      <c r="GT3" s="38">
        <v>1996</v>
      </c>
      <c r="GU3" s="38">
        <v>1997</v>
      </c>
      <c r="GV3" s="38">
        <v>1998</v>
      </c>
      <c r="GW3" s="38">
        <v>1999</v>
      </c>
      <c r="GX3" s="38">
        <v>2000</v>
      </c>
      <c r="GY3" s="38">
        <v>2001</v>
      </c>
      <c r="GZ3" s="38">
        <v>2002</v>
      </c>
      <c r="HA3" s="38">
        <v>2003</v>
      </c>
      <c r="HB3" s="38">
        <v>2004</v>
      </c>
      <c r="HC3" s="38">
        <v>2005</v>
      </c>
      <c r="HD3" s="38">
        <v>2006</v>
      </c>
      <c r="HE3" s="38">
        <v>2007</v>
      </c>
      <c r="HF3" s="38">
        <v>2008</v>
      </c>
      <c r="HG3" s="38">
        <v>2009</v>
      </c>
      <c r="HH3" s="38">
        <v>2010</v>
      </c>
      <c r="HI3" s="38">
        <v>2011</v>
      </c>
      <c r="HJ3" s="38">
        <v>2012</v>
      </c>
      <c r="HK3" s="38">
        <v>2013</v>
      </c>
      <c r="HL3" s="38">
        <v>2014</v>
      </c>
      <c r="HM3" s="38">
        <v>2015</v>
      </c>
      <c r="HN3" s="38">
        <v>2016</v>
      </c>
      <c r="HO3" s="38">
        <v>2017</v>
      </c>
      <c r="HP3" s="38">
        <v>2018</v>
      </c>
      <c r="HQ3" s="38">
        <v>2019</v>
      </c>
      <c r="HR3" s="38">
        <v>2020</v>
      </c>
      <c r="HS3" s="38">
        <v>1985</v>
      </c>
      <c r="HT3" s="38">
        <v>1986</v>
      </c>
      <c r="HU3" s="38">
        <v>1987</v>
      </c>
      <c r="HV3" s="38">
        <v>1988</v>
      </c>
      <c r="HW3" s="38">
        <v>1989</v>
      </c>
      <c r="HX3" s="38">
        <v>1990</v>
      </c>
      <c r="HY3" s="38">
        <v>1991</v>
      </c>
      <c r="HZ3" s="38">
        <v>1992</v>
      </c>
      <c r="IA3" s="38">
        <v>1993</v>
      </c>
      <c r="IB3" s="38">
        <v>1994</v>
      </c>
      <c r="IC3" s="38">
        <v>1995</v>
      </c>
      <c r="ID3" s="38">
        <v>1996</v>
      </c>
      <c r="IE3" s="38">
        <v>1997</v>
      </c>
      <c r="IF3" s="38">
        <v>1998</v>
      </c>
      <c r="IG3" s="38">
        <v>1999</v>
      </c>
      <c r="IH3" s="38">
        <v>2000</v>
      </c>
      <c r="II3" s="38">
        <v>2001</v>
      </c>
      <c r="IJ3" s="38">
        <v>2002</v>
      </c>
      <c r="IK3" s="38">
        <v>2003</v>
      </c>
      <c r="IL3" s="38">
        <v>2004</v>
      </c>
      <c r="IM3" s="38">
        <v>2005</v>
      </c>
      <c r="IN3" s="38">
        <v>2006</v>
      </c>
      <c r="IO3" s="38">
        <v>2007</v>
      </c>
      <c r="IP3" s="38">
        <v>2008</v>
      </c>
      <c r="IQ3" s="38">
        <v>2009</v>
      </c>
      <c r="IR3" s="38">
        <v>2010</v>
      </c>
      <c r="IS3" s="38">
        <v>2011</v>
      </c>
      <c r="IT3" s="38">
        <v>2012</v>
      </c>
      <c r="IU3" s="38">
        <v>2013</v>
      </c>
      <c r="IV3" s="38">
        <v>2014</v>
      </c>
      <c r="IW3" s="38">
        <v>2015</v>
      </c>
      <c r="IX3" s="38">
        <v>2016</v>
      </c>
      <c r="IY3" s="38">
        <v>2017</v>
      </c>
      <c r="IZ3" s="38">
        <v>2018</v>
      </c>
      <c r="JA3" s="38">
        <v>2019</v>
      </c>
      <c r="JB3" s="38">
        <v>2020</v>
      </c>
      <c r="JC3" s="38">
        <v>2014</v>
      </c>
      <c r="JD3" s="38">
        <v>2014</v>
      </c>
      <c r="JE3" s="38">
        <v>2014</v>
      </c>
      <c r="JF3" s="38">
        <v>2014</v>
      </c>
      <c r="JG3" s="38">
        <v>2014</v>
      </c>
      <c r="JH3" s="38">
        <v>2014</v>
      </c>
      <c r="JI3" s="38">
        <v>2014</v>
      </c>
      <c r="JJ3" s="38">
        <v>2014</v>
      </c>
      <c r="JK3" s="38">
        <v>2014</v>
      </c>
      <c r="JL3" s="38">
        <v>2014</v>
      </c>
      <c r="JM3" s="38">
        <v>2014</v>
      </c>
      <c r="JN3" s="38">
        <v>2014</v>
      </c>
      <c r="JO3" s="38">
        <v>2014</v>
      </c>
      <c r="JP3" s="38">
        <v>2014</v>
      </c>
      <c r="JQ3" s="38">
        <v>2014</v>
      </c>
      <c r="JR3" s="38">
        <v>2014</v>
      </c>
      <c r="JS3" s="38">
        <v>2014</v>
      </c>
      <c r="JT3" s="38">
        <v>2014</v>
      </c>
      <c r="JU3" s="38">
        <v>2014</v>
      </c>
      <c r="JV3" s="38">
        <v>2014</v>
      </c>
      <c r="JW3" s="38">
        <v>2014</v>
      </c>
      <c r="JX3" s="38">
        <v>2014</v>
      </c>
      <c r="JY3" s="38">
        <v>2014</v>
      </c>
      <c r="JZ3" s="38">
        <v>2014</v>
      </c>
      <c r="KA3" s="38">
        <v>2014</v>
      </c>
      <c r="KB3" s="38">
        <v>2014</v>
      </c>
      <c r="KC3" s="38">
        <v>2014</v>
      </c>
      <c r="KD3" s="38">
        <v>2014</v>
      </c>
      <c r="KE3" s="38">
        <v>2014</v>
      </c>
      <c r="KF3" s="38">
        <v>2014</v>
      </c>
      <c r="KG3" s="38">
        <v>2014</v>
      </c>
      <c r="KH3" s="38">
        <v>2014</v>
      </c>
      <c r="KI3" s="38">
        <v>2014</v>
      </c>
      <c r="KJ3" s="38">
        <v>2014</v>
      </c>
      <c r="KK3" s="38">
        <v>1993</v>
      </c>
      <c r="KL3" s="38">
        <v>2005</v>
      </c>
      <c r="KM3" s="38" t="s">
        <v>61</v>
      </c>
      <c r="KN3" s="38" t="s">
        <v>62</v>
      </c>
      <c r="KO3" s="38" t="s">
        <v>63</v>
      </c>
      <c r="KP3" s="38" t="s">
        <v>64</v>
      </c>
      <c r="KQ3" s="38" t="s">
        <v>65</v>
      </c>
      <c r="KR3" s="38" t="s">
        <v>66</v>
      </c>
      <c r="KS3" s="38">
        <v>1993</v>
      </c>
      <c r="KT3" s="38">
        <v>2005</v>
      </c>
      <c r="KU3" s="38" t="s">
        <v>61</v>
      </c>
      <c r="KV3" s="38" t="s">
        <v>62</v>
      </c>
      <c r="KW3" s="38" t="s">
        <v>63</v>
      </c>
      <c r="KX3" s="38" t="s">
        <v>64</v>
      </c>
      <c r="KY3" s="38" t="s">
        <v>65</v>
      </c>
      <c r="KZ3" s="38" t="s">
        <v>66</v>
      </c>
      <c r="LA3" s="38">
        <v>1993</v>
      </c>
      <c r="LB3" s="38">
        <v>2005</v>
      </c>
      <c r="LC3" s="38" t="s">
        <v>61</v>
      </c>
      <c r="LD3" s="38" t="s">
        <v>62</v>
      </c>
      <c r="LE3" s="38" t="s">
        <v>63</v>
      </c>
      <c r="LF3" s="38" t="s">
        <v>64</v>
      </c>
      <c r="LG3" s="38" t="s">
        <v>65</v>
      </c>
      <c r="LH3" s="38" t="s">
        <v>66</v>
      </c>
      <c r="LI3" s="38">
        <v>2005</v>
      </c>
      <c r="LJ3" s="38">
        <v>2005</v>
      </c>
      <c r="LK3" s="38">
        <v>2005</v>
      </c>
      <c r="LL3" s="38">
        <v>1998</v>
      </c>
      <c r="LM3" s="38">
        <v>2005</v>
      </c>
      <c r="LN3" s="38">
        <v>2006</v>
      </c>
      <c r="LO3" s="38">
        <v>2007</v>
      </c>
      <c r="LP3" s="38">
        <v>2008</v>
      </c>
      <c r="LQ3" s="38">
        <v>2009</v>
      </c>
      <c r="LR3" s="38">
        <v>2010</v>
      </c>
      <c r="LS3" s="38">
        <v>2011</v>
      </c>
      <c r="LT3" s="38">
        <v>1998</v>
      </c>
      <c r="LU3" s="38">
        <v>2005</v>
      </c>
      <c r="LV3" s="38">
        <v>2006</v>
      </c>
      <c r="LW3" s="38">
        <v>2007</v>
      </c>
      <c r="LX3" s="38">
        <v>2008</v>
      </c>
      <c r="LY3" s="38">
        <v>2009</v>
      </c>
      <c r="LZ3" s="38">
        <v>2010</v>
      </c>
      <c r="MA3" s="38">
        <v>2011</v>
      </c>
      <c r="MB3" s="38">
        <v>1998</v>
      </c>
      <c r="MC3" s="38">
        <v>2005</v>
      </c>
      <c r="MD3" s="38">
        <v>2006</v>
      </c>
      <c r="ME3" s="38">
        <v>2007</v>
      </c>
      <c r="MF3" s="38">
        <v>2008</v>
      </c>
      <c r="MG3" s="38">
        <v>2009</v>
      </c>
      <c r="MH3" s="38">
        <v>2010</v>
      </c>
      <c r="MI3" s="38">
        <v>2011</v>
      </c>
      <c r="MJ3" s="38">
        <v>1998</v>
      </c>
      <c r="MK3" s="38">
        <v>2005</v>
      </c>
      <c r="ML3" s="38">
        <v>2006</v>
      </c>
      <c r="MM3" s="38">
        <v>2007</v>
      </c>
      <c r="MN3" s="38">
        <v>2008</v>
      </c>
      <c r="MO3" s="38">
        <v>2009</v>
      </c>
      <c r="MP3" s="38">
        <v>2010</v>
      </c>
      <c r="MQ3" s="38">
        <v>2011</v>
      </c>
      <c r="MR3" s="38">
        <v>1998</v>
      </c>
      <c r="MS3" s="38">
        <v>2005</v>
      </c>
      <c r="MT3" s="38">
        <v>2006</v>
      </c>
      <c r="MU3" s="38">
        <v>2007</v>
      </c>
      <c r="MV3" s="38">
        <v>2008</v>
      </c>
      <c r="MW3" s="38">
        <v>2009</v>
      </c>
      <c r="MX3" s="38">
        <v>2010</v>
      </c>
      <c r="MY3" s="38">
        <v>2011</v>
      </c>
      <c r="MZ3" s="38">
        <v>1998</v>
      </c>
      <c r="NA3" s="38">
        <v>2005</v>
      </c>
      <c r="NB3" s="38">
        <v>2006</v>
      </c>
      <c r="NC3" s="38">
        <v>2007</v>
      </c>
      <c r="ND3" s="38">
        <v>2008</v>
      </c>
      <c r="NE3" s="38">
        <v>2009</v>
      </c>
      <c r="NF3" s="38">
        <v>2010</v>
      </c>
      <c r="NG3" s="38">
        <v>2011</v>
      </c>
      <c r="NH3" s="38">
        <v>1998</v>
      </c>
      <c r="NI3" s="38">
        <v>2005</v>
      </c>
      <c r="NJ3" s="38">
        <v>2006</v>
      </c>
      <c r="NK3" s="38">
        <v>2007</v>
      </c>
      <c r="NL3" s="38">
        <v>2008</v>
      </c>
      <c r="NM3" s="38">
        <v>2009</v>
      </c>
      <c r="NN3" s="38">
        <v>2010</v>
      </c>
      <c r="NO3" s="38">
        <v>2011</v>
      </c>
      <c r="NP3" s="38">
        <v>1998</v>
      </c>
      <c r="NQ3" s="38">
        <v>2005</v>
      </c>
      <c r="NR3" s="38">
        <v>2006</v>
      </c>
      <c r="NS3" s="38">
        <v>2007</v>
      </c>
      <c r="NT3" s="38">
        <v>2008</v>
      </c>
      <c r="NU3" s="38">
        <v>2009</v>
      </c>
      <c r="NV3" s="38">
        <v>2010</v>
      </c>
      <c r="NW3" s="38">
        <v>2011</v>
      </c>
      <c r="NX3" s="38">
        <v>1998</v>
      </c>
      <c r="NY3" s="38">
        <v>2005</v>
      </c>
      <c r="NZ3" s="38">
        <v>2006</v>
      </c>
      <c r="OA3" s="38">
        <v>2007</v>
      </c>
      <c r="OB3" s="38">
        <v>2008</v>
      </c>
      <c r="OC3" s="38">
        <v>2009</v>
      </c>
      <c r="OD3" s="38">
        <v>2010</v>
      </c>
      <c r="OE3" s="38">
        <v>2011</v>
      </c>
      <c r="OF3" s="38">
        <v>1998</v>
      </c>
      <c r="OG3" s="38">
        <v>2005</v>
      </c>
      <c r="OH3" s="38">
        <v>2006</v>
      </c>
      <c r="OI3" s="38">
        <v>2007</v>
      </c>
      <c r="OJ3" s="38">
        <v>2008</v>
      </c>
      <c r="OK3" s="38">
        <v>2009</v>
      </c>
      <c r="OL3" s="38">
        <v>2010</v>
      </c>
      <c r="OM3" s="38">
        <v>2010</v>
      </c>
      <c r="ON3" s="38">
        <v>1998</v>
      </c>
      <c r="OO3" s="38">
        <v>2005</v>
      </c>
      <c r="OP3" s="38">
        <v>2006</v>
      </c>
      <c r="OQ3" s="38">
        <v>2007</v>
      </c>
      <c r="OR3" s="38">
        <v>2008</v>
      </c>
      <c r="OS3" s="38">
        <v>2009</v>
      </c>
      <c r="OT3" s="38">
        <v>2010</v>
      </c>
      <c r="OU3" s="38">
        <v>2011</v>
      </c>
      <c r="OV3" s="38">
        <v>1998</v>
      </c>
      <c r="OW3" s="38">
        <v>2005</v>
      </c>
      <c r="OX3" s="38">
        <v>2006</v>
      </c>
      <c r="OY3" s="38">
        <v>2007</v>
      </c>
      <c r="OZ3" s="38">
        <v>2008</v>
      </c>
      <c r="PA3" s="38">
        <v>2009</v>
      </c>
      <c r="PB3" s="38">
        <v>2010</v>
      </c>
      <c r="PC3" s="38">
        <v>2011</v>
      </c>
      <c r="PD3" s="38">
        <v>1998</v>
      </c>
      <c r="PE3" s="38">
        <v>2005</v>
      </c>
      <c r="PF3" s="38">
        <v>2006</v>
      </c>
      <c r="PG3" s="38">
        <v>2007</v>
      </c>
      <c r="PH3" s="38">
        <v>2008</v>
      </c>
      <c r="PI3" s="38">
        <v>2009</v>
      </c>
      <c r="PJ3" s="38">
        <v>2010</v>
      </c>
      <c r="PK3" s="38">
        <v>2011</v>
      </c>
      <c r="PL3" s="38">
        <v>1998</v>
      </c>
      <c r="PM3" s="38">
        <v>2005</v>
      </c>
      <c r="PN3" s="38">
        <v>2006</v>
      </c>
      <c r="PO3" s="38">
        <v>2007</v>
      </c>
      <c r="PP3" s="38">
        <v>2008</v>
      </c>
      <c r="PQ3" s="38" t="s">
        <v>352</v>
      </c>
      <c r="PR3" s="38">
        <v>2010</v>
      </c>
      <c r="PS3" s="38">
        <v>2011</v>
      </c>
      <c r="PT3" s="38">
        <v>1998</v>
      </c>
      <c r="PU3" s="38">
        <v>2005</v>
      </c>
      <c r="PV3" s="38">
        <v>2006</v>
      </c>
      <c r="PW3" s="38">
        <v>2007</v>
      </c>
      <c r="PX3" s="38">
        <v>2008</v>
      </c>
      <c r="PY3" s="38">
        <v>2009</v>
      </c>
      <c r="PZ3" s="38">
        <v>2010</v>
      </c>
      <c r="QA3" s="38">
        <v>2011</v>
      </c>
      <c r="QB3" s="38">
        <v>1998</v>
      </c>
      <c r="QC3" s="38">
        <v>2005</v>
      </c>
      <c r="QD3" s="38">
        <v>2006</v>
      </c>
      <c r="QE3" s="38">
        <v>2007</v>
      </c>
      <c r="QF3" s="38">
        <v>2008</v>
      </c>
      <c r="QG3" s="38">
        <v>2009</v>
      </c>
      <c r="QH3" s="38">
        <v>2010</v>
      </c>
      <c r="QI3" s="38">
        <v>2011</v>
      </c>
      <c r="QJ3" s="38">
        <v>1998</v>
      </c>
      <c r="QK3" s="38">
        <v>2005</v>
      </c>
      <c r="QL3" s="38">
        <v>2006</v>
      </c>
      <c r="QM3" s="38">
        <v>2007</v>
      </c>
      <c r="QN3" s="38">
        <v>2008</v>
      </c>
      <c r="QO3" s="38">
        <v>2009</v>
      </c>
      <c r="QP3" s="38">
        <v>2010</v>
      </c>
      <c r="QQ3" s="38">
        <v>2011</v>
      </c>
      <c r="QR3" s="38">
        <v>1998</v>
      </c>
      <c r="QS3" s="38">
        <v>2005</v>
      </c>
      <c r="QT3" s="38">
        <v>2006</v>
      </c>
      <c r="QU3" s="38">
        <v>2007</v>
      </c>
      <c r="QV3" s="38">
        <v>2008</v>
      </c>
      <c r="QW3" s="38">
        <v>2009</v>
      </c>
      <c r="QX3" s="38">
        <v>2010</v>
      </c>
      <c r="QY3" s="38">
        <v>2011</v>
      </c>
      <c r="QZ3" s="38">
        <v>1998</v>
      </c>
      <c r="RA3" s="38">
        <v>2005</v>
      </c>
      <c r="RB3" s="38">
        <v>2006</v>
      </c>
      <c r="RC3" s="38">
        <v>2007</v>
      </c>
      <c r="RD3" s="38">
        <v>2008</v>
      </c>
      <c r="RE3" s="38">
        <v>2009</v>
      </c>
      <c r="RF3" s="38">
        <v>2010</v>
      </c>
      <c r="RG3" s="38">
        <v>2011</v>
      </c>
      <c r="RH3" s="38">
        <v>1998</v>
      </c>
      <c r="RI3" s="38">
        <v>2005</v>
      </c>
      <c r="RJ3" s="38">
        <v>2006</v>
      </c>
      <c r="RK3" s="38">
        <v>2007</v>
      </c>
      <c r="RL3" s="38">
        <v>2008</v>
      </c>
      <c r="RM3" s="38">
        <v>2009</v>
      </c>
      <c r="RN3" s="38">
        <v>2010</v>
      </c>
      <c r="RO3" s="38">
        <v>2011</v>
      </c>
      <c r="RP3" s="38">
        <v>1998</v>
      </c>
      <c r="RQ3" s="38">
        <v>2005</v>
      </c>
      <c r="RR3" s="38">
        <v>2006</v>
      </c>
      <c r="RS3" s="38">
        <v>2007</v>
      </c>
      <c r="RT3" s="38">
        <v>2008</v>
      </c>
      <c r="RU3" s="38">
        <v>2009</v>
      </c>
      <c r="RV3" s="38">
        <v>2010</v>
      </c>
      <c r="RW3" s="38">
        <v>2011</v>
      </c>
      <c r="RX3" s="38">
        <v>1998</v>
      </c>
      <c r="RY3" s="38">
        <v>2005</v>
      </c>
      <c r="RZ3" s="38">
        <v>2006</v>
      </c>
      <c r="SA3" s="38">
        <v>2007</v>
      </c>
      <c r="SB3" s="38">
        <v>2008</v>
      </c>
      <c r="SC3" s="38">
        <v>2009</v>
      </c>
      <c r="SD3" s="38">
        <v>2010</v>
      </c>
      <c r="SE3" s="38">
        <v>2011</v>
      </c>
      <c r="SF3" s="38">
        <v>1998</v>
      </c>
      <c r="SG3" s="38">
        <v>2005</v>
      </c>
      <c r="SH3" s="38">
        <v>2006</v>
      </c>
      <c r="SI3" s="38">
        <v>2007</v>
      </c>
      <c r="SJ3" s="38">
        <v>2008</v>
      </c>
      <c r="SK3" s="38">
        <v>2009</v>
      </c>
      <c r="SL3" s="38">
        <v>2010</v>
      </c>
      <c r="SM3" s="38">
        <v>2011</v>
      </c>
      <c r="SN3" s="38">
        <v>1998</v>
      </c>
      <c r="SO3" s="38">
        <v>2005</v>
      </c>
      <c r="SP3" s="38">
        <v>2006</v>
      </c>
      <c r="SQ3" s="38">
        <v>2007</v>
      </c>
      <c r="SR3" s="38">
        <v>2008</v>
      </c>
      <c r="SS3" s="38">
        <v>2009</v>
      </c>
      <c r="ST3" s="38">
        <v>2010</v>
      </c>
      <c r="SU3" s="38">
        <v>2011</v>
      </c>
      <c r="SV3" s="38">
        <v>1998</v>
      </c>
      <c r="SW3" s="38">
        <v>2005</v>
      </c>
      <c r="SX3" s="38">
        <v>2006</v>
      </c>
      <c r="SY3" s="38">
        <v>2007</v>
      </c>
      <c r="SZ3" s="38">
        <v>2008</v>
      </c>
      <c r="TA3" s="38">
        <v>2009</v>
      </c>
      <c r="TB3" s="38">
        <v>2010</v>
      </c>
      <c r="TC3" s="38">
        <v>2011</v>
      </c>
      <c r="TD3" s="38">
        <v>1998</v>
      </c>
      <c r="TE3" s="38">
        <v>2005</v>
      </c>
      <c r="TF3" s="38">
        <v>2006</v>
      </c>
      <c r="TG3" s="38">
        <v>2007</v>
      </c>
      <c r="TH3" s="38">
        <v>2008</v>
      </c>
      <c r="TI3" s="38">
        <v>2009</v>
      </c>
      <c r="TJ3" s="38">
        <v>2010</v>
      </c>
      <c r="TK3" s="38">
        <v>2011</v>
      </c>
      <c r="TL3" s="38">
        <v>1998</v>
      </c>
      <c r="TM3" s="38">
        <v>2005</v>
      </c>
      <c r="TN3" s="38">
        <v>2006</v>
      </c>
      <c r="TO3" s="38">
        <v>2007</v>
      </c>
      <c r="TP3" s="38">
        <v>2008</v>
      </c>
      <c r="TQ3" s="38">
        <v>2009</v>
      </c>
      <c r="TR3" s="38">
        <v>2010</v>
      </c>
      <c r="TS3" s="38">
        <v>2011</v>
      </c>
      <c r="TT3" s="38">
        <v>1998</v>
      </c>
      <c r="TU3" s="38">
        <v>2005</v>
      </c>
      <c r="TV3" s="38">
        <v>2006</v>
      </c>
      <c r="TW3" s="38">
        <v>2007</v>
      </c>
      <c r="TX3" s="38">
        <v>2008</v>
      </c>
      <c r="TY3" s="38">
        <v>2009</v>
      </c>
      <c r="TZ3" s="38">
        <v>2010</v>
      </c>
      <c r="UA3" s="38">
        <v>2011</v>
      </c>
      <c r="UB3" s="38">
        <v>1998</v>
      </c>
      <c r="UC3" s="38">
        <v>2005</v>
      </c>
      <c r="UD3" s="38">
        <v>2006</v>
      </c>
      <c r="UE3" s="38">
        <v>2007</v>
      </c>
      <c r="UF3" s="38">
        <v>2008</v>
      </c>
      <c r="UG3" s="38">
        <v>2009</v>
      </c>
      <c r="UH3" s="38">
        <v>2010</v>
      </c>
      <c r="UI3" s="38">
        <v>2011</v>
      </c>
      <c r="UJ3" s="38">
        <v>1998</v>
      </c>
      <c r="UK3" s="38">
        <v>2005</v>
      </c>
      <c r="UL3" s="38">
        <v>2006</v>
      </c>
      <c r="UM3" s="38">
        <v>2007</v>
      </c>
      <c r="UN3" s="38">
        <v>2008</v>
      </c>
      <c r="UO3" s="38">
        <v>2009</v>
      </c>
      <c r="UP3" s="38">
        <v>2010</v>
      </c>
      <c r="UQ3" s="38">
        <v>2011</v>
      </c>
      <c r="UR3" s="38">
        <v>1998</v>
      </c>
      <c r="US3" s="38">
        <v>2005</v>
      </c>
      <c r="UT3" s="38">
        <v>2006</v>
      </c>
      <c r="UU3" s="38">
        <v>2007</v>
      </c>
      <c r="UV3" s="38">
        <v>2008</v>
      </c>
      <c r="UW3" s="38">
        <v>2009</v>
      </c>
      <c r="UX3" s="38">
        <v>2010</v>
      </c>
      <c r="UY3" s="38">
        <v>2011</v>
      </c>
      <c r="UZ3" s="38">
        <v>1998</v>
      </c>
      <c r="VA3" s="38">
        <v>2005</v>
      </c>
      <c r="VB3" s="38">
        <v>2006</v>
      </c>
      <c r="VC3" s="38">
        <v>2007</v>
      </c>
      <c r="VD3" s="38">
        <v>2008</v>
      </c>
      <c r="VE3" s="38">
        <v>2009</v>
      </c>
      <c r="VF3" s="38">
        <v>2010</v>
      </c>
      <c r="VG3" s="38">
        <v>2011</v>
      </c>
      <c r="VH3" s="38">
        <v>1998</v>
      </c>
      <c r="VI3" s="38">
        <v>2005</v>
      </c>
      <c r="VJ3" s="38">
        <v>2006</v>
      </c>
      <c r="VK3" s="38">
        <v>2007</v>
      </c>
      <c r="VL3" s="38">
        <v>2008</v>
      </c>
      <c r="VM3" s="38" t="s">
        <v>352</v>
      </c>
      <c r="VN3" s="38">
        <v>2010</v>
      </c>
      <c r="VO3" s="38">
        <v>2011</v>
      </c>
      <c r="VP3" s="38">
        <v>1998</v>
      </c>
      <c r="VQ3" s="38">
        <v>2005</v>
      </c>
      <c r="VR3" s="38">
        <v>2006</v>
      </c>
      <c r="VS3" s="38">
        <v>2007</v>
      </c>
      <c r="VT3" s="38">
        <v>2008</v>
      </c>
      <c r="VU3" s="38">
        <v>2009</v>
      </c>
      <c r="VV3" s="38">
        <v>2010</v>
      </c>
      <c r="VW3" s="38">
        <v>2011</v>
      </c>
      <c r="VX3" s="38">
        <v>1998</v>
      </c>
      <c r="VY3" s="38">
        <v>2005</v>
      </c>
      <c r="VZ3" s="38">
        <v>2006</v>
      </c>
      <c r="WA3" s="38">
        <v>2007</v>
      </c>
      <c r="WB3" s="38">
        <v>2008</v>
      </c>
      <c r="WC3" s="38">
        <v>2009</v>
      </c>
      <c r="WD3" s="38">
        <v>2010</v>
      </c>
      <c r="WE3" s="38">
        <v>2011</v>
      </c>
      <c r="WF3" s="38">
        <v>1998</v>
      </c>
      <c r="WG3" s="38">
        <v>2005</v>
      </c>
      <c r="WH3" s="38">
        <v>2006</v>
      </c>
      <c r="WI3" s="38">
        <v>2007</v>
      </c>
      <c r="WJ3" s="38">
        <v>2008</v>
      </c>
      <c r="WK3" s="38">
        <v>2009</v>
      </c>
      <c r="WL3" s="38">
        <v>2010</v>
      </c>
      <c r="WM3" s="38">
        <v>2011</v>
      </c>
      <c r="WN3" s="38">
        <v>1998</v>
      </c>
      <c r="WO3" s="38">
        <v>2005</v>
      </c>
      <c r="WP3" s="38">
        <v>2006</v>
      </c>
      <c r="WQ3" s="38">
        <v>2007</v>
      </c>
      <c r="WR3" s="38">
        <v>2008</v>
      </c>
      <c r="WS3" s="38">
        <v>2009</v>
      </c>
      <c r="WT3" s="38">
        <v>2010</v>
      </c>
      <c r="WU3" s="38">
        <v>2011</v>
      </c>
      <c r="WV3" s="38">
        <v>1998</v>
      </c>
      <c r="WW3" s="38">
        <v>2005</v>
      </c>
      <c r="WX3" s="38">
        <v>2006</v>
      </c>
      <c r="WY3" s="38">
        <v>2007</v>
      </c>
      <c r="WZ3" s="38">
        <v>2008</v>
      </c>
      <c r="XA3" s="38">
        <v>2009</v>
      </c>
      <c r="XB3" s="38">
        <v>2010</v>
      </c>
      <c r="XC3" s="38">
        <v>2011</v>
      </c>
      <c r="XD3" s="38">
        <v>1998</v>
      </c>
      <c r="XE3" s="38">
        <v>2005</v>
      </c>
      <c r="XF3" s="38">
        <v>2006</v>
      </c>
      <c r="XG3" s="38">
        <v>2007</v>
      </c>
      <c r="XH3" s="38">
        <v>2008</v>
      </c>
      <c r="XI3" s="38">
        <v>2009</v>
      </c>
      <c r="XJ3" s="38">
        <v>2010</v>
      </c>
      <c r="XK3" s="38">
        <v>2011</v>
      </c>
      <c r="XL3" s="38">
        <v>1998</v>
      </c>
      <c r="XM3" s="38">
        <v>2005</v>
      </c>
      <c r="XN3" s="38">
        <v>2006</v>
      </c>
      <c r="XO3" s="38">
        <v>2007</v>
      </c>
      <c r="XP3" s="38">
        <v>2008</v>
      </c>
      <c r="XQ3" s="38">
        <v>2009</v>
      </c>
      <c r="XR3" s="38">
        <v>2010</v>
      </c>
      <c r="XS3" s="38">
        <v>2011</v>
      </c>
      <c r="XT3" s="38">
        <v>1998</v>
      </c>
      <c r="XU3" s="38">
        <v>2005</v>
      </c>
      <c r="XV3" s="38">
        <v>2006</v>
      </c>
      <c r="XW3" s="38">
        <v>2007</v>
      </c>
      <c r="XX3" s="38">
        <v>2008</v>
      </c>
      <c r="XY3" s="38">
        <v>2009</v>
      </c>
      <c r="XZ3" s="38">
        <v>2010</v>
      </c>
      <c r="YA3" s="38">
        <v>2011</v>
      </c>
      <c r="YB3" s="38">
        <v>1998</v>
      </c>
      <c r="YC3" s="38">
        <v>2005</v>
      </c>
      <c r="YD3" s="38">
        <v>2006</v>
      </c>
      <c r="YE3" s="38">
        <v>2007</v>
      </c>
      <c r="YF3" s="38">
        <v>2008</v>
      </c>
      <c r="YG3" s="38">
        <v>2009</v>
      </c>
      <c r="YH3" s="38">
        <v>2010</v>
      </c>
      <c r="YI3" s="38">
        <v>2011</v>
      </c>
      <c r="YJ3" s="38">
        <v>1998</v>
      </c>
      <c r="YK3" s="38">
        <v>2005</v>
      </c>
      <c r="YL3" s="38">
        <v>2006</v>
      </c>
      <c r="YM3" s="38">
        <v>2007</v>
      </c>
      <c r="YN3" s="38">
        <v>2008</v>
      </c>
      <c r="YO3" s="38">
        <v>2009</v>
      </c>
      <c r="YP3" s="38">
        <v>2010</v>
      </c>
      <c r="YQ3" s="38">
        <v>2011</v>
      </c>
      <c r="YR3" s="38">
        <v>1998</v>
      </c>
      <c r="YS3" s="38">
        <v>2005</v>
      </c>
      <c r="YT3" s="38">
        <v>2006</v>
      </c>
      <c r="YU3" s="38">
        <v>2007</v>
      </c>
      <c r="YV3" s="38">
        <v>2008</v>
      </c>
      <c r="YW3" s="38">
        <v>2009</v>
      </c>
      <c r="YX3" s="38">
        <v>2010</v>
      </c>
      <c r="YY3" s="38">
        <v>2011</v>
      </c>
      <c r="YZ3" s="38">
        <v>1998</v>
      </c>
      <c r="ZA3" s="38">
        <v>2005</v>
      </c>
      <c r="ZB3" s="38">
        <v>2006</v>
      </c>
      <c r="ZC3" s="38">
        <v>2007</v>
      </c>
      <c r="ZD3" s="38">
        <v>2008</v>
      </c>
      <c r="ZE3" s="38">
        <v>2009</v>
      </c>
      <c r="ZF3" s="38">
        <v>2010</v>
      </c>
      <c r="ZG3" s="38">
        <v>2011</v>
      </c>
      <c r="ZH3" s="42">
        <v>2009</v>
      </c>
      <c r="ZI3" s="42">
        <v>2000</v>
      </c>
      <c r="ZJ3" s="42">
        <v>2001</v>
      </c>
      <c r="ZK3" s="42">
        <v>2002</v>
      </c>
      <c r="ZL3" s="42">
        <v>2003</v>
      </c>
      <c r="ZM3" s="42">
        <v>2004</v>
      </c>
      <c r="ZN3" s="42">
        <v>2005</v>
      </c>
      <c r="ZO3" s="42">
        <v>2006</v>
      </c>
      <c r="ZP3" s="42">
        <v>2007</v>
      </c>
      <c r="ZQ3" s="42">
        <v>2008</v>
      </c>
      <c r="ZR3" s="42">
        <v>2009</v>
      </c>
      <c r="ZS3" s="42">
        <v>2010</v>
      </c>
      <c r="ZT3" s="42">
        <v>2011</v>
      </c>
      <c r="ZU3" s="57">
        <v>2012</v>
      </c>
      <c r="ZV3" s="42">
        <v>2000</v>
      </c>
      <c r="ZW3" s="42">
        <v>2001</v>
      </c>
      <c r="ZX3" s="42">
        <v>2002</v>
      </c>
      <c r="ZY3" s="42">
        <v>2003</v>
      </c>
      <c r="ZZ3" s="42">
        <v>2004</v>
      </c>
      <c r="AAA3" s="42">
        <v>2005</v>
      </c>
      <c r="AAB3" s="42">
        <v>2006</v>
      </c>
      <c r="AAC3" s="42">
        <v>2007</v>
      </c>
      <c r="AAD3" s="42">
        <v>2008</v>
      </c>
      <c r="AAE3" s="42">
        <v>2009</v>
      </c>
      <c r="AAF3" s="42">
        <v>2010</v>
      </c>
      <c r="AAG3" s="42">
        <v>2011</v>
      </c>
      <c r="AAH3" s="57">
        <v>2012</v>
      </c>
      <c r="AAI3" s="42">
        <v>2000</v>
      </c>
      <c r="AAJ3" s="42">
        <v>2001</v>
      </c>
      <c r="AAK3" s="42">
        <v>2002</v>
      </c>
      <c r="AAL3" s="42">
        <v>2003</v>
      </c>
      <c r="AAM3" s="42">
        <v>2004</v>
      </c>
      <c r="AAN3" s="42">
        <v>2005</v>
      </c>
      <c r="AAO3" s="42">
        <v>2006</v>
      </c>
      <c r="AAP3" s="42">
        <v>2007</v>
      </c>
      <c r="AAQ3" s="42">
        <v>2008</v>
      </c>
      <c r="AAR3" s="42">
        <v>2009</v>
      </c>
      <c r="AAS3" s="42">
        <v>2010</v>
      </c>
      <c r="AAT3" s="42">
        <v>2011</v>
      </c>
      <c r="AAU3" s="57">
        <v>2012</v>
      </c>
      <c r="AAV3" s="42">
        <v>2000</v>
      </c>
      <c r="AAW3" s="42">
        <v>2001</v>
      </c>
      <c r="AAX3" s="42">
        <v>2002</v>
      </c>
      <c r="AAY3" s="42">
        <v>2003</v>
      </c>
      <c r="AAZ3" s="42">
        <v>2004</v>
      </c>
      <c r="ABA3" s="42">
        <v>2005</v>
      </c>
      <c r="ABB3" s="42">
        <v>2006</v>
      </c>
      <c r="ABC3" s="42">
        <v>2007</v>
      </c>
      <c r="ABD3" s="42">
        <v>2008</v>
      </c>
      <c r="ABE3" s="42">
        <v>2009</v>
      </c>
      <c r="ABF3" s="42">
        <v>2010</v>
      </c>
      <c r="ABG3" s="42">
        <v>2011</v>
      </c>
      <c r="ABH3" s="57">
        <v>2012</v>
      </c>
      <c r="ABI3" s="42">
        <v>2000</v>
      </c>
      <c r="ABJ3" s="42">
        <v>2001</v>
      </c>
      <c r="ABK3" s="42">
        <v>2002</v>
      </c>
      <c r="ABL3" s="42">
        <v>2003</v>
      </c>
      <c r="ABM3" s="42">
        <v>2004</v>
      </c>
      <c r="ABN3" s="42">
        <v>2005</v>
      </c>
      <c r="ABO3" s="42">
        <v>2006</v>
      </c>
      <c r="ABP3" s="42">
        <v>2007</v>
      </c>
      <c r="ABQ3" s="42">
        <v>2008</v>
      </c>
      <c r="ABR3" s="42">
        <v>2009</v>
      </c>
      <c r="ABS3" s="42">
        <v>2010</v>
      </c>
      <c r="ABT3" s="42">
        <v>2011</v>
      </c>
      <c r="ABU3" s="57">
        <v>2012</v>
      </c>
      <c r="ABV3" s="57">
        <v>2000</v>
      </c>
      <c r="ABW3" s="57">
        <v>2001</v>
      </c>
      <c r="ABX3" s="57">
        <v>2002</v>
      </c>
      <c r="ABY3" s="57">
        <v>2003</v>
      </c>
      <c r="ABZ3" s="57">
        <v>2004</v>
      </c>
      <c r="ACA3" s="57">
        <v>2005</v>
      </c>
      <c r="ACB3" s="57">
        <v>2006</v>
      </c>
      <c r="ACC3" s="57">
        <v>2007</v>
      </c>
      <c r="ACD3" s="57">
        <v>2008</v>
      </c>
      <c r="ACE3" s="57">
        <v>2009</v>
      </c>
      <c r="ACF3" s="57">
        <v>2010</v>
      </c>
      <c r="ACG3" s="57">
        <v>2011</v>
      </c>
      <c r="ACH3" s="57">
        <v>2012</v>
      </c>
      <c r="ACI3" s="57">
        <v>2000</v>
      </c>
      <c r="ACJ3" s="57">
        <v>2001</v>
      </c>
      <c r="ACK3" s="57">
        <v>2002</v>
      </c>
      <c r="ACL3" s="57">
        <v>2003</v>
      </c>
      <c r="ACM3" s="57">
        <v>2004</v>
      </c>
      <c r="ACN3" s="57">
        <v>2005</v>
      </c>
      <c r="ACO3" s="57">
        <v>2006</v>
      </c>
      <c r="ACP3" s="57">
        <v>2007</v>
      </c>
      <c r="ACQ3" s="57">
        <v>2008</v>
      </c>
      <c r="ACR3" s="57">
        <v>2009</v>
      </c>
      <c r="ACS3" s="57">
        <v>2010</v>
      </c>
      <c r="ACT3" s="57">
        <v>2011</v>
      </c>
      <c r="ACU3" s="57">
        <v>2012</v>
      </c>
      <c r="ACV3" s="57">
        <v>2000</v>
      </c>
      <c r="ACW3" s="57">
        <v>2001</v>
      </c>
      <c r="ACX3" s="57">
        <v>2002</v>
      </c>
      <c r="ACY3" s="57">
        <v>2003</v>
      </c>
      <c r="ACZ3" s="57">
        <v>2004</v>
      </c>
      <c r="ADA3" s="57">
        <v>2005</v>
      </c>
      <c r="ADB3" s="57">
        <v>2006</v>
      </c>
      <c r="ADC3" s="57">
        <v>2007</v>
      </c>
      <c r="ADD3" s="57">
        <v>2008</v>
      </c>
      <c r="ADE3" s="57">
        <v>2009</v>
      </c>
      <c r="ADF3" s="57">
        <v>2010</v>
      </c>
      <c r="ADG3" s="57">
        <v>2011</v>
      </c>
      <c r="ADH3" s="57">
        <v>2012</v>
      </c>
      <c r="ADI3" s="42">
        <v>2000</v>
      </c>
      <c r="ADJ3" s="42">
        <v>2001</v>
      </c>
      <c r="ADK3" s="42">
        <v>2002</v>
      </c>
      <c r="ADL3" s="42">
        <v>2003</v>
      </c>
      <c r="ADM3" s="42">
        <v>2004</v>
      </c>
      <c r="ADN3" s="42">
        <v>2005</v>
      </c>
      <c r="ADO3" s="42">
        <v>2006</v>
      </c>
      <c r="ADP3" s="42">
        <v>2007</v>
      </c>
      <c r="ADQ3" s="42">
        <v>2008</v>
      </c>
      <c r="ADR3" s="42">
        <v>2009</v>
      </c>
      <c r="ADS3" s="42">
        <v>2010</v>
      </c>
      <c r="ADT3" s="42">
        <v>2011</v>
      </c>
      <c r="ADU3" s="57">
        <v>2012</v>
      </c>
      <c r="ADV3" s="42">
        <v>2000</v>
      </c>
      <c r="ADW3" s="42">
        <v>2001</v>
      </c>
      <c r="ADX3" s="42">
        <v>2002</v>
      </c>
      <c r="ADY3" s="42">
        <v>2003</v>
      </c>
      <c r="ADZ3" s="42">
        <v>2004</v>
      </c>
      <c r="AEA3" s="42">
        <v>2005</v>
      </c>
      <c r="AEB3" s="42">
        <v>2006</v>
      </c>
      <c r="AEC3" s="42">
        <v>2007</v>
      </c>
      <c r="AED3" s="42">
        <v>2008</v>
      </c>
      <c r="AEE3" s="42">
        <v>2009</v>
      </c>
      <c r="AEF3" s="42">
        <v>2010</v>
      </c>
      <c r="AEG3" s="42">
        <v>2011</v>
      </c>
      <c r="AEH3" s="57">
        <v>2012</v>
      </c>
      <c r="AEI3" s="42">
        <v>2000</v>
      </c>
      <c r="AEJ3" s="42">
        <v>2001</v>
      </c>
      <c r="AEK3" s="42">
        <v>2002</v>
      </c>
      <c r="AEL3" s="42">
        <v>2003</v>
      </c>
      <c r="AEM3" s="42">
        <v>2004</v>
      </c>
      <c r="AEN3" s="42">
        <v>2005</v>
      </c>
      <c r="AEO3" s="42">
        <v>2006</v>
      </c>
      <c r="AEP3" s="42">
        <v>2007</v>
      </c>
      <c r="AEQ3" s="42">
        <v>2008</v>
      </c>
      <c r="AER3" s="42">
        <v>2009</v>
      </c>
      <c r="AES3" s="42">
        <v>2010</v>
      </c>
      <c r="AET3" s="42">
        <v>2011</v>
      </c>
      <c r="AEU3" s="57">
        <v>2012</v>
      </c>
      <c r="AEV3" s="42">
        <v>2000</v>
      </c>
      <c r="AEW3" s="42">
        <v>2001</v>
      </c>
      <c r="AEX3" s="42">
        <v>2002</v>
      </c>
      <c r="AEY3" s="42">
        <v>2003</v>
      </c>
      <c r="AEZ3" s="42">
        <v>2004</v>
      </c>
      <c r="AFA3" s="42">
        <v>2005</v>
      </c>
      <c r="AFB3" s="42">
        <v>2006</v>
      </c>
      <c r="AFC3" s="42">
        <v>2007</v>
      </c>
      <c r="AFD3" s="42">
        <v>2008</v>
      </c>
      <c r="AFE3" s="42">
        <v>2009</v>
      </c>
      <c r="AFF3" s="42">
        <v>2010</v>
      </c>
      <c r="AFG3" s="42">
        <v>2011</v>
      </c>
      <c r="AFH3" s="57">
        <v>2012</v>
      </c>
      <c r="AFI3" s="42">
        <v>2000</v>
      </c>
      <c r="AFJ3" s="42">
        <v>2001</v>
      </c>
      <c r="AFK3" s="42">
        <v>2002</v>
      </c>
      <c r="AFL3" s="42">
        <v>2003</v>
      </c>
      <c r="AFM3" s="42">
        <v>2004</v>
      </c>
      <c r="AFN3" s="42">
        <v>2005</v>
      </c>
      <c r="AFO3" s="42">
        <v>2006</v>
      </c>
      <c r="AFP3" s="42">
        <v>2007</v>
      </c>
      <c r="AFQ3" s="42">
        <v>2008</v>
      </c>
      <c r="AFR3" s="42">
        <v>2009</v>
      </c>
      <c r="AFS3" s="42">
        <v>2010</v>
      </c>
      <c r="AFT3" s="42">
        <v>2011</v>
      </c>
      <c r="AFU3" s="57">
        <v>2012</v>
      </c>
      <c r="AFV3" s="42">
        <v>2000</v>
      </c>
      <c r="AFW3" s="42">
        <v>2001</v>
      </c>
      <c r="AFX3" s="42">
        <v>2002</v>
      </c>
      <c r="AFY3" s="42">
        <v>2003</v>
      </c>
      <c r="AFZ3" s="42">
        <v>2004</v>
      </c>
      <c r="AGA3" s="42">
        <v>2005</v>
      </c>
      <c r="AGB3" s="42">
        <v>2006</v>
      </c>
      <c r="AGC3" s="42">
        <v>2007</v>
      </c>
      <c r="AGD3" s="42">
        <v>2008</v>
      </c>
      <c r="AGE3" s="42">
        <v>2009</v>
      </c>
      <c r="AGF3" s="42">
        <v>2010</v>
      </c>
      <c r="AGG3" s="42">
        <v>2011</v>
      </c>
      <c r="AGH3" s="57">
        <v>2012</v>
      </c>
      <c r="AGI3" s="42">
        <v>2000</v>
      </c>
      <c r="AGJ3" s="42">
        <v>2001</v>
      </c>
      <c r="AGK3" s="42">
        <v>2002</v>
      </c>
      <c r="AGL3" s="42">
        <v>2003</v>
      </c>
      <c r="AGM3" s="42">
        <v>2004</v>
      </c>
      <c r="AGN3" s="42">
        <v>2005</v>
      </c>
      <c r="AGO3" s="42">
        <v>2006</v>
      </c>
      <c r="AGP3" s="42">
        <v>2007</v>
      </c>
      <c r="AGQ3" s="42">
        <v>2008</v>
      </c>
      <c r="AGR3" s="42">
        <v>2009</v>
      </c>
      <c r="AGS3" s="42">
        <v>2010</v>
      </c>
      <c r="AGT3" s="42">
        <v>2011</v>
      </c>
      <c r="AGU3" s="57">
        <v>2012</v>
      </c>
      <c r="AGV3" s="42">
        <v>2000</v>
      </c>
      <c r="AGW3" s="42">
        <v>2001</v>
      </c>
      <c r="AGX3" s="42">
        <v>2002</v>
      </c>
      <c r="AGY3" s="42">
        <v>2003</v>
      </c>
      <c r="AGZ3" s="42">
        <v>2004</v>
      </c>
      <c r="AHA3" s="42">
        <v>2005</v>
      </c>
      <c r="AHB3" s="42">
        <v>2006</v>
      </c>
      <c r="AHC3" s="42">
        <v>2007</v>
      </c>
      <c r="AHD3" s="42">
        <v>2008</v>
      </c>
      <c r="AHE3" s="42">
        <v>2009</v>
      </c>
      <c r="AHF3" s="42">
        <v>2010</v>
      </c>
      <c r="AHG3" s="42">
        <v>2011</v>
      </c>
      <c r="AHH3" s="57">
        <v>2012</v>
      </c>
      <c r="AHI3" s="42">
        <v>2000</v>
      </c>
      <c r="AHJ3" s="42">
        <v>2001</v>
      </c>
      <c r="AHK3" s="42">
        <v>2002</v>
      </c>
      <c r="AHL3" s="42">
        <v>2003</v>
      </c>
      <c r="AHM3" s="42">
        <v>2004</v>
      </c>
      <c r="AHN3" s="42">
        <v>2005</v>
      </c>
      <c r="AHO3" s="42">
        <v>2006</v>
      </c>
      <c r="AHP3" s="42">
        <v>2007</v>
      </c>
      <c r="AHQ3" s="42">
        <v>2008</v>
      </c>
      <c r="AHR3" s="42">
        <v>2009</v>
      </c>
      <c r="AHS3" s="42">
        <v>2010</v>
      </c>
      <c r="AHT3" s="42">
        <v>2011</v>
      </c>
      <c r="AHU3" s="42">
        <v>2000</v>
      </c>
      <c r="AHV3" s="42">
        <v>2001</v>
      </c>
      <c r="AHW3" s="42">
        <v>2002</v>
      </c>
      <c r="AHX3" s="42">
        <v>2003</v>
      </c>
      <c r="AHY3" s="42">
        <v>2004</v>
      </c>
      <c r="AHZ3" s="42">
        <v>2005</v>
      </c>
      <c r="AIA3" s="42">
        <v>2006</v>
      </c>
      <c r="AIB3" s="42">
        <v>2007</v>
      </c>
      <c r="AIC3" s="42">
        <v>2008</v>
      </c>
      <c r="AID3" s="42">
        <v>2009</v>
      </c>
      <c r="AIE3" s="42">
        <v>2010</v>
      </c>
      <c r="AIF3" s="42">
        <v>2011</v>
      </c>
      <c r="AIG3" s="42">
        <v>2000</v>
      </c>
      <c r="AIH3" s="42">
        <v>2001</v>
      </c>
      <c r="AII3" s="42">
        <v>2002</v>
      </c>
      <c r="AIJ3" s="42">
        <v>2003</v>
      </c>
      <c r="AIK3" s="42">
        <v>2004</v>
      </c>
      <c r="AIL3" s="42">
        <v>2005</v>
      </c>
      <c r="AIM3" s="42">
        <v>2006</v>
      </c>
      <c r="AIN3" s="42">
        <v>2007</v>
      </c>
      <c r="AIO3" s="42">
        <v>2008</v>
      </c>
      <c r="AIP3" s="42">
        <v>2009</v>
      </c>
      <c r="AIQ3" s="42">
        <v>2010</v>
      </c>
      <c r="AIR3" s="42">
        <v>2011</v>
      </c>
      <c r="AIS3" s="42">
        <v>2000</v>
      </c>
      <c r="AIT3" s="42">
        <v>2001</v>
      </c>
      <c r="AIU3" s="42">
        <v>2002</v>
      </c>
      <c r="AIV3" s="42">
        <v>2003</v>
      </c>
      <c r="AIW3" s="42">
        <v>2004</v>
      </c>
      <c r="AIX3" s="42">
        <v>2005</v>
      </c>
      <c r="AIY3" s="42">
        <v>2006</v>
      </c>
      <c r="AIZ3" s="42">
        <v>2007</v>
      </c>
      <c r="AJA3" s="42">
        <v>2008</v>
      </c>
      <c r="AJB3" s="42">
        <v>2009</v>
      </c>
      <c r="AJC3" s="42">
        <v>2010</v>
      </c>
      <c r="AJD3" s="42">
        <v>2011</v>
      </c>
      <c r="AJE3" s="42">
        <v>2000</v>
      </c>
      <c r="AJF3" s="42">
        <v>2001</v>
      </c>
      <c r="AJG3" s="42">
        <v>2002</v>
      </c>
      <c r="AJH3" s="42">
        <v>2003</v>
      </c>
      <c r="AJI3" s="42">
        <v>2004</v>
      </c>
      <c r="AJJ3" s="42">
        <v>2005</v>
      </c>
      <c r="AJK3" s="42">
        <v>2006</v>
      </c>
      <c r="AJL3" s="42">
        <v>2007</v>
      </c>
      <c r="AJM3" s="42">
        <v>2008</v>
      </c>
      <c r="AJN3" s="42">
        <v>2009</v>
      </c>
      <c r="AJO3" s="42">
        <v>2010</v>
      </c>
      <c r="AJP3" s="42">
        <v>2011</v>
      </c>
      <c r="AJQ3" s="42">
        <v>2000</v>
      </c>
      <c r="AJR3" s="42">
        <v>2001</v>
      </c>
      <c r="AJS3" s="42">
        <v>2002</v>
      </c>
      <c r="AJT3" s="42">
        <v>2003</v>
      </c>
      <c r="AJU3" s="42">
        <v>2004</v>
      </c>
      <c r="AJV3" s="42">
        <v>2005</v>
      </c>
      <c r="AJW3" s="42">
        <v>2006</v>
      </c>
      <c r="AJX3" s="42">
        <v>2007</v>
      </c>
      <c r="AJY3" s="42">
        <v>2008</v>
      </c>
      <c r="AJZ3" s="42">
        <v>2009</v>
      </c>
      <c r="AKA3" s="42">
        <v>2010</v>
      </c>
      <c r="AKB3" s="42">
        <v>2011</v>
      </c>
      <c r="AKC3" s="42">
        <v>2000</v>
      </c>
      <c r="AKD3" s="42">
        <v>2001</v>
      </c>
      <c r="AKE3" s="42">
        <v>2002</v>
      </c>
      <c r="AKF3" s="42">
        <v>2003</v>
      </c>
      <c r="AKG3" s="42">
        <v>2004</v>
      </c>
      <c r="AKH3" s="42">
        <v>2005</v>
      </c>
      <c r="AKI3" s="42">
        <v>2006</v>
      </c>
      <c r="AKJ3" s="42">
        <v>2007</v>
      </c>
      <c r="AKK3" s="42">
        <v>2008</v>
      </c>
      <c r="AKL3" s="42">
        <v>2009</v>
      </c>
      <c r="AKM3" s="42">
        <v>2010</v>
      </c>
      <c r="AKN3" s="42">
        <v>2011</v>
      </c>
      <c r="AKO3" s="42">
        <v>2000</v>
      </c>
      <c r="AKP3" s="42">
        <v>2001</v>
      </c>
      <c r="AKQ3" s="42">
        <v>2002</v>
      </c>
      <c r="AKR3" s="42">
        <v>2003</v>
      </c>
      <c r="AKS3" s="42">
        <v>2004</v>
      </c>
      <c r="AKT3" s="42">
        <v>2005</v>
      </c>
      <c r="AKU3" s="42">
        <v>2006</v>
      </c>
      <c r="AKV3" s="42">
        <v>2007</v>
      </c>
      <c r="AKW3" s="42">
        <v>2008</v>
      </c>
      <c r="AKX3" s="42">
        <v>2009</v>
      </c>
      <c r="AKY3" s="42">
        <v>2010</v>
      </c>
      <c r="AKZ3" s="42">
        <v>2011</v>
      </c>
      <c r="ALA3" s="42">
        <v>2000</v>
      </c>
      <c r="ALB3" s="42">
        <v>2001</v>
      </c>
      <c r="ALC3" s="42">
        <v>2002</v>
      </c>
      <c r="ALD3" s="42">
        <v>2003</v>
      </c>
      <c r="ALE3" s="42">
        <v>2004</v>
      </c>
      <c r="ALF3" s="42">
        <v>2005</v>
      </c>
      <c r="ALG3" s="42">
        <v>2006</v>
      </c>
      <c r="ALH3" s="42">
        <v>2007</v>
      </c>
      <c r="ALI3" s="42">
        <v>2008</v>
      </c>
      <c r="ALJ3" s="42">
        <v>2009</v>
      </c>
      <c r="ALK3" s="42">
        <v>2010</v>
      </c>
      <c r="ALL3" s="42">
        <v>2011</v>
      </c>
      <c r="ALM3" s="42">
        <v>2000</v>
      </c>
      <c r="ALN3" s="42">
        <v>2001</v>
      </c>
      <c r="ALO3" s="42">
        <v>2002</v>
      </c>
      <c r="ALP3" s="42">
        <v>2003</v>
      </c>
      <c r="ALQ3" s="42">
        <v>2004</v>
      </c>
      <c r="ALR3" s="42">
        <v>2005</v>
      </c>
      <c r="ALS3" s="42">
        <v>2006</v>
      </c>
      <c r="ALT3" s="42">
        <v>2007</v>
      </c>
      <c r="ALU3" s="42">
        <v>2008</v>
      </c>
      <c r="ALV3" s="42">
        <v>2009</v>
      </c>
      <c r="ALW3" s="42">
        <v>2010</v>
      </c>
      <c r="ALX3" s="42">
        <v>2011</v>
      </c>
      <c r="ALY3" s="42">
        <v>2000</v>
      </c>
      <c r="ALZ3" s="42">
        <v>2001</v>
      </c>
      <c r="AMA3" s="42">
        <v>2002</v>
      </c>
      <c r="AMB3" s="42">
        <v>2003</v>
      </c>
      <c r="AMC3" s="42">
        <v>2004</v>
      </c>
      <c r="AMD3" s="42">
        <v>2005</v>
      </c>
      <c r="AME3" s="42">
        <v>2006</v>
      </c>
      <c r="AMF3" s="42">
        <v>2007</v>
      </c>
      <c r="AMG3" s="42">
        <v>2008</v>
      </c>
      <c r="AMH3" s="42">
        <v>2009</v>
      </c>
      <c r="AMI3" s="42">
        <v>2010</v>
      </c>
      <c r="AMJ3" s="42">
        <v>2011</v>
      </c>
      <c r="AMK3" s="42">
        <v>2000</v>
      </c>
      <c r="AML3" s="42">
        <v>2001</v>
      </c>
      <c r="AMM3" s="42">
        <v>2002</v>
      </c>
      <c r="AMN3" s="42">
        <v>2003</v>
      </c>
      <c r="AMO3" s="42">
        <v>2004</v>
      </c>
      <c r="AMP3" s="42">
        <v>2005</v>
      </c>
      <c r="AMQ3" s="42">
        <v>2006</v>
      </c>
      <c r="AMR3" s="42">
        <v>2007</v>
      </c>
      <c r="AMS3" s="42">
        <v>2008</v>
      </c>
      <c r="AMT3" s="42">
        <v>2009</v>
      </c>
      <c r="AMU3" s="42">
        <v>2010</v>
      </c>
      <c r="AMV3" s="42">
        <v>2011</v>
      </c>
      <c r="AMW3" s="42">
        <v>2000</v>
      </c>
      <c r="AMX3" s="42">
        <v>2001</v>
      </c>
      <c r="AMY3" s="42">
        <v>2002</v>
      </c>
      <c r="AMZ3" s="42">
        <v>2003</v>
      </c>
      <c r="ANA3" s="42">
        <v>2004</v>
      </c>
      <c r="ANB3" s="42">
        <v>2005</v>
      </c>
      <c r="ANC3" s="42">
        <v>2006</v>
      </c>
      <c r="AND3" s="42">
        <v>2007</v>
      </c>
      <c r="ANE3" s="42">
        <v>2008</v>
      </c>
      <c r="ANF3" s="42">
        <v>2009</v>
      </c>
      <c r="ANG3" s="42">
        <v>2010</v>
      </c>
      <c r="ANH3" s="42">
        <v>2011</v>
      </c>
      <c r="ANI3" s="42">
        <v>2000</v>
      </c>
      <c r="ANJ3" s="42">
        <v>2001</v>
      </c>
      <c r="ANK3" s="42">
        <v>2002</v>
      </c>
      <c r="ANL3" s="42">
        <v>2003</v>
      </c>
      <c r="ANM3" s="42">
        <v>2004</v>
      </c>
      <c r="ANN3" s="42">
        <v>2005</v>
      </c>
      <c r="ANO3" s="42">
        <v>2006</v>
      </c>
      <c r="ANP3" s="42">
        <v>2007</v>
      </c>
      <c r="ANQ3" s="42">
        <v>2008</v>
      </c>
      <c r="ANR3" s="42">
        <v>2009</v>
      </c>
      <c r="ANS3" s="42">
        <v>2010</v>
      </c>
      <c r="ANT3" s="42">
        <v>2000</v>
      </c>
      <c r="ANU3" s="42">
        <v>2001</v>
      </c>
      <c r="ANV3" s="42">
        <v>2002</v>
      </c>
      <c r="ANW3" s="42">
        <v>2003</v>
      </c>
      <c r="ANX3" s="42">
        <v>2004</v>
      </c>
      <c r="ANY3" s="42">
        <v>2005</v>
      </c>
      <c r="ANZ3" s="42">
        <v>2006</v>
      </c>
      <c r="AOA3" s="42">
        <v>2007</v>
      </c>
      <c r="AOB3" s="42">
        <v>2008</v>
      </c>
      <c r="AOC3" s="42">
        <v>2009</v>
      </c>
      <c r="AOD3" s="42">
        <v>2010</v>
      </c>
      <c r="AOE3" s="42">
        <v>2011</v>
      </c>
      <c r="AOF3" s="42">
        <v>2000</v>
      </c>
      <c r="AOG3" s="42">
        <v>2001</v>
      </c>
      <c r="AOH3" s="42">
        <v>2002</v>
      </c>
      <c r="AOI3" s="42">
        <v>2003</v>
      </c>
      <c r="AOJ3" s="42">
        <v>2004</v>
      </c>
      <c r="AOK3" s="42">
        <v>2005</v>
      </c>
      <c r="AOL3" s="42">
        <v>2006</v>
      </c>
      <c r="AOM3" s="42">
        <v>2007</v>
      </c>
      <c r="AON3" s="42">
        <v>2008</v>
      </c>
      <c r="AOO3" s="42">
        <v>2009</v>
      </c>
      <c r="AOP3" s="42">
        <v>2010</v>
      </c>
      <c r="AOQ3" s="42">
        <v>2011</v>
      </c>
      <c r="AOR3" s="42">
        <v>2000</v>
      </c>
      <c r="AOS3" s="42">
        <v>2001</v>
      </c>
      <c r="AOT3" s="42">
        <v>2002</v>
      </c>
      <c r="AOU3" s="42">
        <v>2003</v>
      </c>
      <c r="AOV3" s="42">
        <v>2004</v>
      </c>
      <c r="AOW3" s="42">
        <v>2005</v>
      </c>
      <c r="AOX3" s="42">
        <v>2006</v>
      </c>
      <c r="AOY3" s="42">
        <v>2007</v>
      </c>
      <c r="AOZ3" s="42">
        <v>2008</v>
      </c>
      <c r="APA3" s="42">
        <v>2009</v>
      </c>
      <c r="APB3" s="42">
        <v>2010</v>
      </c>
      <c r="APC3" s="42">
        <v>2011</v>
      </c>
      <c r="APD3" s="42">
        <v>2009</v>
      </c>
      <c r="APE3" s="57">
        <v>2010</v>
      </c>
      <c r="APF3" s="57">
        <v>2011</v>
      </c>
      <c r="APG3" s="42">
        <v>2000</v>
      </c>
      <c r="APH3" s="42">
        <v>2001</v>
      </c>
      <c r="API3" s="42">
        <v>2002</v>
      </c>
      <c r="APJ3" s="42">
        <v>2003</v>
      </c>
      <c r="APK3" s="42">
        <v>2004</v>
      </c>
      <c r="APL3" s="42">
        <v>2005</v>
      </c>
      <c r="APM3" s="42">
        <v>2006</v>
      </c>
      <c r="APN3" s="42">
        <v>2007</v>
      </c>
      <c r="APO3" s="42">
        <v>2008</v>
      </c>
      <c r="APP3" s="42">
        <v>2009</v>
      </c>
      <c r="APQ3" s="42">
        <v>2010</v>
      </c>
      <c r="APR3" s="42">
        <v>2011</v>
      </c>
      <c r="APS3" s="42">
        <v>2000</v>
      </c>
      <c r="APT3" s="42">
        <v>2001</v>
      </c>
      <c r="APU3" s="42">
        <v>2002</v>
      </c>
      <c r="APV3" s="42">
        <v>2003</v>
      </c>
      <c r="APW3" s="42">
        <v>2004</v>
      </c>
      <c r="APX3" s="42">
        <v>2005</v>
      </c>
      <c r="APY3" s="42">
        <v>2006</v>
      </c>
      <c r="APZ3" s="42">
        <v>2007</v>
      </c>
      <c r="AQA3" s="42">
        <v>2008</v>
      </c>
      <c r="AQB3" s="42">
        <v>2009</v>
      </c>
      <c r="AQC3" s="42">
        <v>2010</v>
      </c>
      <c r="AQD3" s="42">
        <v>2011</v>
      </c>
      <c r="AQE3" s="42">
        <v>2000</v>
      </c>
      <c r="AQF3" s="42">
        <v>2001</v>
      </c>
      <c r="AQG3" s="42">
        <v>2002</v>
      </c>
      <c r="AQH3" s="42">
        <v>2003</v>
      </c>
      <c r="AQI3" s="42">
        <v>2004</v>
      </c>
      <c r="AQJ3" s="42">
        <v>2005</v>
      </c>
      <c r="AQK3" s="42">
        <v>2006</v>
      </c>
      <c r="AQL3" s="42">
        <v>2007</v>
      </c>
      <c r="AQM3" s="42">
        <v>2008</v>
      </c>
      <c r="AQN3" s="42">
        <v>2009</v>
      </c>
      <c r="AQO3" s="42">
        <v>2010</v>
      </c>
      <c r="AQP3" s="42">
        <v>2011</v>
      </c>
      <c r="AQQ3" s="42">
        <v>2000</v>
      </c>
      <c r="AQR3" s="42">
        <v>2001</v>
      </c>
      <c r="AQS3" s="42">
        <v>2002</v>
      </c>
      <c r="AQT3" s="42">
        <v>2003</v>
      </c>
      <c r="AQU3" s="42">
        <v>2004</v>
      </c>
      <c r="AQV3" s="42">
        <v>2005</v>
      </c>
      <c r="AQW3" s="42">
        <v>2006</v>
      </c>
      <c r="AQX3" s="42">
        <v>2007</v>
      </c>
      <c r="AQY3" s="42">
        <v>2008</v>
      </c>
      <c r="AQZ3" s="42">
        <v>2009</v>
      </c>
      <c r="ARA3" s="42">
        <v>2010</v>
      </c>
      <c r="ARB3" s="42">
        <v>2011</v>
      </c>
      <c r="ARC3" s="42">
        <v>2000</v>
      </c>
      <c r="ARD3" s="42">
        <v>2001</v>
      </c>
      <c r="ARE3" s="42">
        <v>2002</v>
      </c>
      <c r="ARF3" s="42">
        <v>2003</v>
      </c>
      <c r="ARG3" s="42">
        <v>2004</v>
      </c>
      <c r="ARH3" s="42">
        <v>2005</v>
      </c>
      <c r="ARI3" s="42">
        <v>2006</v>
      </c>
      <c r="ARJ3" s="42">
        <v>2007</v>
      </c>
      <c r="ARK3" s="42">
        <v>2008</v>
      </c>
      <c r="ARL3" s="42">
        <v>2009</v>
      </c>
      <c r="ARM3" s="42">
        <v>2010</v>
      </c>
      <c r="ARN3" s="42">
        <v>2011</v>
      </c>
      <c r="ARO3" s="42">
        <v>2000</v>
      </c>
      <c r="ARP3" s="42">
        <v>2001</v>
      </c>
      <c r="ARQ3" s="42">
        <v>2002</v>
      </c>
      <c r="ARR3" s="42">
        <v>2003</v>
      </c>
      <c r="ARS3" s="42">
        <v>2004</v>
      </c>
      <c r="ART3" s="42">
        <v>2005</v>
      </c>
      <c r="ARU3" s="42">
        <v>2006</v>
      </c>
      <c r="ARV3" s="42">
        <v>2007</v>
      </c>
      <c r="ARW3" s="42">
        <v>2008</v>
      </c>
      <c r="ARX3" s="42">
        <v>2009</v>
      </c>
      <c r="ARY3" s="42">
        <v>2010</v>
      </c>
      <c r="ARZ3" s="42">
        <v>2011</v>
      </c>
      <c r="ASA3" s="42">
        <v>2000</v>
      </c>
      <c r="ASB3" s="42">
        <v>2001</v>
      </c>
      <c r="ASC3" s="42">
        <v>2002</v>
      </c>
      <c r="ASD3" s="42">
        <v>2003</v>
      </c>
      <c r="ASE3" s="42">
        <v>2004</v>
      </c>
      <c r="ASF3" s="42">
        <v>2005</v>
      </c>
      <c r="ASG3" s="42">
        <v>2006</v>
      </c>
      <c r="ASH3" s="42">
        <v>2007</v>
      </c>
      <c r="ASI3" s="42">
        <v>2008</v>
      </c>
      <c r="ASJ3" s="42">
        <v>2009</v>
      </c>
      <c r="ASK3" s="42">
        <v>2010</v>
      </c>
      <c r="ASL3" s="42">
        <v>2011</v>
      </c>
      <c r="ASM3" s="42">
        <v>2000</v>
      </c>
      <c r="ASN3" s="42">
        <v>2001</v>
      </c>
      <c r="ASO3" s="42">
        <v>2002</v>
      </c>
      <c r="ASP3" s="42">
        <v>2003</v>
      </c>
      <c r="ASQ3" s="42">
        <v>2004</v>
      </c>
      <c r="ASR3" s="42">
        <v>2005</v>
      </c>
      <c r="ASS3" s="42">
        <v>2006</v>
      </c>
      <c r="AST3" s="42">
        <v>2007</v>
      </c>
      <c r="ASU3" s="42">
        <v>2008</v>
      </c>
      <c r="ASV3" s="42">
        <v>2009</v>
      </c>
      <c r="ASW3" s="42">
        <v>2010</v>
      </c>
      <c r="ASX3" s="42">
        <v>2011</v>
      </c>
      <c r="ASY3" s="42">
        <v>2000</v>
      </c>
      <c r="ASZ3" s="42">
        <v>2001</v>
      </c>
      <c r="ATA3" s="42">
        <v>2002</v>
      </c>
      <c r="ATB3" s="42">
        <v>2003</v>
      </c>
      <c r="ATC3" s="42">
        <v>2004</v>
      </c>
      <c r="ATD3" s="42">
        <v>2005</v>
      </c>
      <c r="ATE3" s="42">
        <v>2006</v>
      </c>
      <c r="ATF3" s="42">
        <v>2007</v>
      </c>
      <c r="ATG3" s="42">
        <v>2008</v>
      </c>
      <c r="ATH3" s="42">
        <v>2009</v>
      </c>
      <c r="ATI3" s="42">
        <v>2010</v>
      </c>
      <c r="ATJ3" s="42">
        <v>2011</v>
      </c>
      <c r="ATK3" s="43">
        <v>2005</v>
      </c>
      <c r="ATL3" s="43">
        <v>2005</v>
      </c>
      <c r="ATM3" s="49">
        <v>2005</v>
      </c>
      <c r="ATN3" s="49">
        <v>2005</v>
      </c>
      <c r="ATO3" s="49">
        <v>2005</v>
      </c>
      <c r="ATP3" s="49">
        <v>2005</v>
      </c>
      <c r="ATQ3" s="49">
        <v>2005</v>
      </c>
      <c r="ATR3" s="49">
        <v>2005</v>
      </c>
      <c r="ATS3" s="49">
        <v>2005</v>
      </c>
      <c r="ATT3" s="49">
        <v>2005</v>
      </c>
      <c r="ATU3" s="49">
        <v>2005</v>
      </c>
      <c r="ATV3" s="49">
        <v>2005</v>
      </c>
      <c r="ATW3" s="49">
        <v>2005</v>
      </c>
      <c r="ATX3" s="49">
        <v>2005</v>
      </c>
      <c r="ATY3" s="49">
        <v>2005</v>
      </c>
      <c r="ATZ3" s="49">
        <v>2005</v>
      </c>
      <c r="AUA3" s="49">
        <v>2005</v>
      </c>
      <c r="AUB3" s="49">
        <v>2005</v>
      </c>
      <c r="AUC3" s="49">
        <v>2005</v>
      </c>
      <c r="AUD3" s="49">
        <v>2005</v>
      </c>
      <c r="AUE3" s="49">
        <v>2005</v>
      </c>
      <c r="AUF3" s="49">
        <v>2005</v>
      </c>
      <c r="AUG3" s="49">
        <v>2005</v>
      </c>
      <c r="AUH3" s="49">
        <v>2005</v>
      </c>
      <c r="AUI3" s="49">
        <v>2005</v>
      </c>
      <c r="AUJ3" s="49">
        <v>2005</v>
      </c>
      <c r="AUK3" s="49">
        <v>2005</v>
      </c>
      <c r="AUL3" s="49">
        <v>2010</v>
      </c>
      <c r="AUM3" s="49">
        <v>2010</v>
      </c>
      <c r="AUN3" s="49">
        <v>2010</v>
      </c>
      <c r="AUO3" s="49">
        <v>2010</v>
      </c>
      <c r="AUP3" s="49">
        <v>2010</v>
      </c>
      <c r="AUQ3" s="49">
        <v>2010</v>
      </c>
      <c r="AUR3" s="49">
        <v>2005</v>
      </c>
      <c r="AUS3" s="49">
        <v>2005</v>
      </c>
      <c r="AUT3" s="49">
        <v>2005</v>
      </c>
      <c r="AUU3" s="49">
        <v>2005</v>
      </c>
      <c r="AUV3" s="49">
        <v>2005</v>
      </c>
      <c r="AUW3" s="49">
        <v>2005</v>
      </c>
      <c r="AUX3" s="127"/>
      <c r="AUY3" s="127"/>
      <c r="AUZ3" s="127"/>
      <c r="AVA3" s="127"/>
      <c r="AVB3" s="127"/>
      <c r="AVC3" s="127"/>
      <c r="AVD3" s="127"/>
      <c r="AVE3" s="127"/>
      <c r="AVF3" s="127"/>
      <c r="AVG3" s="127"/>
      <c r="AVH3" s="127"/>
      <c r="AVI3" s="127"/>
      <c r="AVJ3" s="127"/>
      <c r="AVK3" s="127"/>
      <c r="AVL3" s="127"/>
      <c r="AVM3" s="127"/>
      <c r="AVN3" s="127"/>
      <c r="AVO3" s="127"/>
      <c r="AVP3" s="127"/>
      <c r="AVQ3" s="127"/>
      <c r="AVR3" s="127"/>
      <c r="AVS3" s="127"/>
      <c r="AVT3" s="127"/>
      <c r="AVU3" s="127"/>
      <c r="AVV3" s="127"/>
      <c r="AVW3" s="127"/>
      <c r="AVX3" s="127"/>
      <c r="AVY3" s="127"/>
      <c r="AVZ3" s="127"/>
      <c r="AWA3" s="56">
        <v>1996</v>
      </c>
      <c r="AWB3" s="56">
        <v>1997</v>
      </c>
      <c r="AWC3" s="56">
        <v>1998</v>
      </c>
      <c r="AWD3" s="56">
        <v>1999</v>
      </c>
      <c r="AWE3" s="56">
        <v>2000</v>
      </c>
      <c r="AWF3" s="56">
        <v>2001</v>
      </c>
      <c r="AWG3" s="56">
        <v>2002</v>
      </c>
      <c r="AWH3" s="56">
        <v>2003</v>
      </c>
      <c r="AWI3" s="56">
        <v>2004</v>
      </c>
      <c r="AWJ3" s="56">
        <v>2005</v>
      </c>
      <c r="AWK3" s="56">
        <v>2006</v>
      </c>
      <c r="AWL3" s="56">
        <v>2007</v>
      </c>
      <c r="AWM3" s="56">
        <v>2008</v>
      </c>
      <c r="AWN3" s="56">
        <v>2009</v>
      </c>
      <c r="AWO3" s="56">
        <v>1996</v>
      </c>
      <c r="AWP3" s="56">
        <v>1997</v>
      </c>
      <c r="AWQ3" s="56">
        <v>1998</v>
      </c>
      <c r="AWR3" s="56">
        <v>1999</v>
      </c>
      <c r="AWS3" s="56">
        <v>2000</v>
      </c>
      <c r="AWT3" s="56">
        <v>2001</v>
      </c>
      <c r="AWU3" s="56">
        <v>2002</v>
      </c>
      <c r="AWV3" s="56">
        <v>2003</v>
      </c>
      <c r="AWW3" s="56">
        <v>2004</v>
      </c>
      <c r="AWX3" s="56">
        <v>2005</v>
      </c>
      <c r="AWY3" s="56">
        <v>2006</v>
      </c>
      <c r="AWZ3" s="56">
        <v>2007</v>
      </c>
      <c r="AXA3" s="56">
        <v>2008</v>
      </c>
      <c r="AXB3" s="56">
        <v>2009</v>
      </c>
      <c r="AXC3" s="56">
        <v>1995</v>
      </c>
      <c r="AXD3" s="56">
        <v>1996</v>
      </c>
      <c r="AXE3" s="56">
        <v>1997</v>
      </c>
      <c r="AXF3" s="56">
        <v>1998</v>
      </c>
      <c r="AXG3" s="56">
        <v>1999</v>
      </c>
      <c r="AXH3" s="56">
        <v>2000</v>
      </c>
      <c r="AXI3" s="56">
        <v>2001</v>
      </c>
      <c r="AXJ3" s="56">
        <v>2002</v>
      </c>
      <c r="AXK3" s="56">
        <v>2003</v>
      </c>
      <c r="AXL3" s="56">
        <v>2004</v>
      </c>
      <c r="AXM3" s="56">
        <v>2005</v>
      </c>
      <c r="AXN3" s="56">
        <v>2006</v>
      </c>
      <c r="AXO3" s="56">
        <v>2007</v>
      </c>
      <c r="AXP3" s="56">
        <v>2008</v>
      </c>
      <c r="AXQ3" s="56">
        <v>2009</v>
      </c>
      <c r="AXR3" s="56">
        <v>1995</v>
      </c>
      <c r="AXS3" s="56">
        <v>1996</v>
      </c>
      <c r="AXT3" s="56">
        <v>1997</v>
      </c>
      <c r="AXU3" s="56">
        <v>1998</v>
      </c>
      <c r="AXV3" s="56">
        <v>1999</v>
      </c>
      <c r="AXW3" s="56">
        <v>2000</v>
      </c>
      <c r="AXX3" s="56">
        <v>2001</v>
      </c>
      <c r="AXY3" s="56">
        <v>2002</v>
      </c>
      <c r="AXZ3" s="56">
        <v>2003</v>
      </c>
      <c r="AYA3" s="56">
        <v>2004</v>
      </c>
      <c r="AYB3" s="56">
        <v>2005</v>
      </c>
      <c r="AYC3" s="56">
        <v>2006</v>
      </c>
      <c r="AYD3" s="56">
        <v>2007</v>
      </c>
      <c r="AYE3" s="56">
        <v>2008</v>
      </c>
      <c r="AYF3" s="56">
        <v>2009</v>
      </c>
      <c r="AYG3" s="56">
        <v>1996</v>
      </c>
      <c r="AYH3" s="56">
        <v>1997</v>
      </c>
      <c r="AYI3" s="56">
        <v>1998</v>
      </c>
      <c r="AYJ3" s="56">
        <v>1999</v>
      </c>
      <c r="AYK3" s="56">
        <v>2000</v>
      </c>
      <c r="AYL3" s="56">
        <v>2001</v>
      </c>
      <c r="AYM3" s="56">
        <v>2002</v>
      </c>
      <c r="AYN3" s="56">
        <v>2003</v>
      </c>
      <c r="AYO3" s="56">
        <v>2004</v>
      </c>
      <c r="AYP3" s="56">
        <v>2005</v>
      </c>
      <c r="AYQ3" s="56">
        <v>2006</v>
      </c>
      <c r="AYR3" s="56">
        <v>2007</v>
      </c>
      <c r="AYS3" s="56">
        <v>2008</v>
      </c>
      <c r="AYT3" s="56">
        <v>2009</v>
      </c>
      <c r="AYU3" s="56">
        <v>2002</v>
      </c>
      <c r="AYV3" s="56">
        <v>2003</v>
      </c>
      <c r="AYW3" s="56">
        <v>2004</v>
      </c>
      <c r="AYX3" s="56">
        <v>2005</v>
      </c>
      <c r="AYY3" s="56">
        <v>2006</v>
      </c>
      <c r="AYZ3" s="56">
        <v>2007</v>
      </c>
      <c r="AZA3" s="56">
        <v>2008</v>
      </c>
      <c r="AZB3" s="56">
        <v>2009</v>
      </c>
      <c r="AZC3" s="56">
        <v>2009</v>
      </c>
      <c r="AZD3" s="56">
        <v>2009</v>
      </c>
      <c r="AZE3" s="56">
        <v>2009</v>
      </c>
      <c r="AZF3" s="56">
        <v>2009</v>
      </c>
      <c r="AZG3" s="56">
        <v>2009</v>
      </c>
      <c r="AZH3" s="56">
        <v>2009</v>
      </c>
      <c r="AZI3" s="56">
        <v>2009</v>
      </c>
      <c r="AZJ3" s="56">
        <v>2009</v>
      </c>
      <c r="AZK3" s="56">
        <v>2009</v>
      </c>
      <c r="AZL3" s="56">
        <v>2009</v>
      </c>
      <c r="AZM3" s="56">
        <v>2009</v>
      </c>
      <c r="AZN3" s="56">
        <v>2009</v>
      </c>
      <c r="AZO3" s="56">
        <v>2009</v>
      </c>
      <c r="AZP3" s="56">
        <v>2009</v>
      </c>
      <c r="AZQ3" s="56">
        <v>2009</v>
      </c>
      <c r="AZR3" s="56">
        <v>2009</v>
      </c>
      <c r="AZS3" s="56">
        <v>2009</v>
      </c>
      <c r="AZT3" s="56">
        <v>2009</v>
      </c>
      <c r="AZU3" s="59">
        <v>2008</v>
      </c>
      <c r="AZV3" s="59">
        <v>2009</v>
      </c>
      <c r="AZW3" s="59">
        <v>2010</v>
      </c>
      <c r="AZX3" s="59">
        <v>2011</v>
      </c>
      <c r="AZY3" s="62">
        <v>2010</v>
      </c>
      <c r="AZZ3" s="62">
        <v>2011</v>
      </c>
      <c r="BAA3" s="62">
        <v>2008</v>
      </c>
      <c r="BAB3" s="62">
        <v>2009</v>
      </c>
      <c r="BAC3" s="62">
        <v>2010</v>
      </c>
      <c r="BAD3" s="62">
        <v>2011</v>
      </c>
      <c r="BAE3" s="62">
        <v>2008</v>
      </c>
      <c r="BAF3" s="62">
        <v>2009</v>
      </c>
      <c r="BAG3" s="62">
        <v>2010</v>
      </c>
      <c r="BAH3" s="62">
        <v>2008</v>
      </c>
      <c r="BAI3" s="62">
        <v>2009</v>
      </c>
      <c r="BAJ3" s="62">
        <v>2010</v>
      </c>
      <c r="BAK3" s="62">
        <v>2008</v>
      </c>
      <c r="BAL3" s="62">
        <v>2009</v>
      </c>
      <c r="BAM3" s="62">
        <v>2010</v>
      </c>
      <c r="BAN3" s="62">
        <v>2008</v>
      </c>
      <c r="BAO3" s="62">
        <v>2009</v>
      </c>
      <c r="BAP3" s="62">
        <v>2010</v>
      </c>
      <c r="BAQ3" s="62">
        <v>2009</v>
      </c>
      <c r="BAR3" s="62">
        <v>2010</v>
      </c>
      <c r="BAS3" s="62">
        <v>2008</v>
      </c>
      <c r="BAT3" s="62">
        <v>2009</v>
      </c>
      <c r="BAU3" s="62">
        <v>2010</v>
      </c>
    </row>
    <row r="4" spans="1:1399" s="15" customFormat="1">
      <c r="A4" s="135" t="s">
        <v>210</v>
      </c>
      <c r="B4" s="22" t="s">
        <v>467</v>
      </c>
      <c r="C4" s="22" t="s">
        <v>23</v>
      </c>
      <c r="D4" s="14" t="s">
        <v>468</v>
      </c>
      <c r="E4" s="14" t="s">
        <v>469</v>
      </c>
      <c r="F4" s="14" t="s">
        <v>470</v>
      </c>
      <c r="G4" s="14" t="s">
        <v>471</v>
      </c>
      <c r="H4" s="14" t="s">
        <v>472</v>
      </c>
      <c r="I4" s="14" t="s">
        <v>473</v>
      </c>
      <c r="J4" s="14" t="s">
        <v>474</v>
      </c>
      <c r="K4" s="14" t="s">
        <v>475</v>
      </c>
      <c r="L4" s="14" t="s">
        <v>476</v>
      </c>
      <c r="M4" s="14" t="s">
        <v>477</v>
      </c>
      <c r="N4" s="14" t="s">
        <v>478</v>
      </c>
      <c r="O4" s="14" t="s">
        <v>479</v>
      </c>
      <c r="P4" s="14" t="s">
        <v>480</v>
      </c>
      <c r="Q4" s="14" t="s">
        <v>481</v>
      </c>
      <c r="R4" s="14" t="s">
        <v>482</v>
      </c>
      <c r="S4" s="14" t="s">
        <v>483</v>
      </c>
      <c r="T4" s="14" t="s">
        <v>484</v>
      </c>
      <c r="U4" s="14" t="s">
        <v>485</v>
      </c>
      <c r="V4" s="14" t="s">
        <v>486</v>
      </c>
      <c r="W4" s="14" t="s">
        <v>487</v>
      </c>
      <c r="X4" s="14" t="s">
        <v>488</v>
      </c>
      <c r="Y4" s="14" t="s">
        <v>489</v>
      </c>
      <c r="Z4" s="14" t="s">
        <v>490</v>
      </c>
      <c r="AA4" s="14" t="s">
        <v>491</v>
      </c>
      <c r="AB4" s="14" t="s">
        <v>492</v>
      </c>
      <c r="AC4" s="14" t="s">
        <v>493</v>
      </c>
      <c r="AD4" s="14" t="s">
        <v>494</v>
      </c>
      <c r="AE4" s="14" t="s">
        <v>495</v>
      </c>
      <c r="AF4" s="14" t="s">
        <v>496</v>
      </c>
      <c r="AG4" s="14" t="s">
        <v>497</v>
      </c>
      <c r="AH4" s="14" t="s">
        <v>498</v>
      </c>
      <c r="AI4" s="14" t="s">
        <v>499</v>
      </c>
      <c r="AJ4" s="14" t="s">
        <v>500</v>
      </c>
      <c r="AK4" s="14" t="s">
        <v>501</v>
      </c>
      <c r="AL4" s="14" t="s">
        <v>502</v>
      </c>
      <c r="AM4" s="14" t="s">
        <v>503</v>
      </c>
      <c r="AN4" s="14" t="s">
        <v>504</v>
      </c>
      <c r="AO4" s="14" t="s">
        <v>505</v>
      </c>
      <c r="AP4" s="14" t="s">
        <v>506</v>
      </c>
      <c r="AQ4" s="14" t="s">
        <v>507</v>
      </c>
      <c r="AR4" s="14" t="s">
        <v>508</v>
      </c>
      <c r="AS4" s="14" t="s">
        <v>509</v>
      </c>
      <c r="AT4" s="14" t="s">
        <v>510</v>
      </c>
      <c r="AU4" s="14" t="s">
        <v>511</v>
      </c>
      <c r="AV4" s="14" t="s">
        <v>512</v>
      </c>
      <c r="AW4" s="14" t="s">
        <v>513</v>
      </c>
      <c r="AX4" s="14" t="s">
        <v>514</v>
      </c>
      <c r="AY4" s="14" t="s">
        <v>515</v>
      </c>
      <c r="AZ4" s="14" t="s">
        <v>516</v>
      </c>
      <c r="BA4" s="14" t="s">
        <v>517</v>
      </c>
      <c r="BB4" s="14" t="s">
        <v>518</v>
      </c>
      <c r="BC4" s="14" t="s">
        <v>519</v>
      </c>
      <c r="BD4" s="14" t="s">
        <v>520</v>
      </c>
      <c r="BE4" s="14" t="s">
        <v>521</v>
      </c>
      <c r="BF4" s="14" t="s">
        <v>522</v>
      </c>
      <c r="BG4" s="14" t="s">
        <v>523</v>
      </c>
      <c r="BH4" s="14" t="s">
        <v>524</v>
      </c>
      <c r="BI4" s="14" t="s">
        <v>525</v>
      </c>
      <c r="BJ4" s="14" t="s">
        <v>526</v>
      </c>
      <c r="BK4" s="14" t="s">
        <v>527</v>
      </c>
      <c r="BL4" s="14" t="s">
        <v>528</v>
      </c>
      <c r="BM4" s="14" t="s">
        <v>529</v>
      </c>
      <c r="BN4" s="14" t="s">
        <v>530</v>
      </c>
      <c r="BO4" s="14" t="s">
        <v>531</v>
      </c>
      <c r="BP4" s="14" t="s">
        <v>532</v>
      </c>
      <c r="BQ4" s="14" t="s">
        <v>533</v>
      </c>
      <c r="BR4" s="14" t="s">
        <v>534</v>
      </c>
      <c r="BS4" s="14" t="s">
        <v>535</v>
      </c>
      <c r="BT4" s="14" t="s">
        <v>536</v>
      </c>
      <c r="BU4" s="14" t="s">
        <v>537</v>
      </c>
      <c r="BV4" s="14" t="s">
        <v>538</v>
      </c>
      <c r="BW4" s="14" t="s">
        <v>539</v>
      </c>
      <c r="BX4" s="14" t="s">
        <v>540</v>
      </c>
      <c r="BY4" s="14" t="s">
        <v>541</v>
      </c>
      <c r="BZ4" s="14" t="s">
        <v>542</v>
      </c>
      <c r="CA4" s="14" t="s">
        <v>543</v>
      </c>
      <c r="CB4" s="14" t="s">
        <v>544</v>
      </c>
      <c r="CC4" s="14" t="s">
        <v>545</v>
      </c>
      <c r="CD4" s="14" t="s">
        <v>546</v>
      </c>
      <c r="CE4" s="14" t="s">
        <v>547</v>
      </c>
      <c r="CF4" s="14" t="s">
        <v>548</v>
      </c>
      <c r="CG4" s="14" t="s">
        <v>549</v>
      </c>
      <c r="CH4" s="14" t="s">
        <v>550</v>
      </c>
      <c r="CI4" s="14" t="s">
        <v>551</v>
      </c>
      <c r="CJ4" s="14" t="s">
        <v>552</v>
      </c>
      <c r="CK4" s="14" t="s">
        <v>553</v>
      </c>
      <c r="CL4" s="14" t="s">
        <v>554</v>
      </c>
      <c r="CM4" s="14" t="s">
        <v>555</v>
      </c>
      <c r="CN4" s="14" t="s">
        <v>556</v>
      </c>
      <c r="CO4" s="14" t="s">
        <v>557</v>
      </c>
      <c r="CP4" s="14" t="s">
        <v>558</v>
      </c>
      <c r="CQ4" s="14" t="s">
        <v>559</v>
      </c>
      <c r="CR4" s="14" t="s">
        <v>560</v>
      </c>
      <c r="CS4" s="14" t="s">
        <v>561</v>
      </c>
      <c r="CT4" s="14" t="s">
        <v>562</v>
      </c>
      <c r="CU4" s="14" t="s">
        <v>563</v>
      </c>
      <c r="CV4" s="14" t="s">
        <v>564</v>
      </c>
      <c r="CW4" s="14" t="s">
        <v>565</v>
      </c>
      <c r="CX4" s="14" t="s">
        <v>566</v>
      </c>
      <c r="CY4" s="14" t="s">
        <v>567</v>
      </c>
      <c r="CZ4" s="14" t="s">
        <v>568</v>
      </c>
      <c r="DA4" s="14" t="s">
        <v>569</v>
      </c>
      <c r="DB4" s="14" t="s">
        <v>570</v>
      </c>
      <c r="DC4" s="14" t="s">
        <v>571</v>
      </c>
      <c r="DD4" s="14" t="s">
        <v>572</v>
      </c>
      <c r="DE4" s="14" t="s">
        <v>573</v>
      </c>
      <c r="DF4" s="14" t="s">
        <v>574</v>
      </c>
      <c r="DG4" s="14" t="s">
        <v>575</v>
      </c>
      <c r="DH4" s="14" t="s">
        <v>576</v>
      </c>
      <c r="DI4" s="14" t="s">
        <v>577</v>
      </c>
      <c r="DJ4" s="14" t="s">
        <v>578</v>
      </c>
      <c r="DK4" s="14" t="s">
        <v>579</v>
      </c>
      <c r="DL4" s="14" t="s">
        <v>580</v>
      </c>
      <c r="DM4" s="14" t="s">
        <v>581</v>
      </c>
      <c r="DN4" s="14" t="s">
        <v>582</v>
      </c>
      <c r="DO4" s="14" t="s">
        <v>583</v>
      </c>
      <c r="DP4" s="14" t="s">
        <v>584</v>
      </c>
      <c r="DQ4" s="14" t="s">
        <v>585</v>
      </c>
      <c r="DR4" s="14" t="s">
        <v>586</v>
      </c>
      <c r="DS4" s="14" t="s">
        <v>587</v>
      </c>
      <c r="DT4" s="14" t="s">
        <v>588</v>
      </c>
      <c r="DU4" s="14" t="s">
        <v>589</v>
      </c>
      <c r="DV4" s="14" t="s">
        <v>590</v>
      </c>
      <c r="DW4" s="14" t="s">
        <v>591</v>
      </c>
      <c r="DX4" s="14" t="s">
        <v>592</v>
      </c>
      <c r="DY4" s="14" t="s">
        <v>593</v>
      </c>
      <c r="DZ4" s="14" t="s">
        <v>594</v>
      </c>
      <c r="EA4" s="14" t="s">
        <v>595</v>
      </c>
      <c r="EB4" s="14" t="s">
        <v>596</v>
      </c>
      <c r="EC4" s="14" t="s">
        <v>597</v>
      </c>
      <c r="ED4" s="14" t="s">
        <v>598</v>
      </c>
      <c r="EE4" s="14" t="s">
        <v>599</v>
      </c>
      <c r="EF4" s="14" t="s">
        <v>600</v>
      </c>
      <c r="EG4" s="14" t="s">
        <v>601</v>
      </c>
      <c r="EH4" s="14" t="s">
        <v>602</v>
      </c>
      <c r="EI4" s="14" t="s">
        <v>603</v>
      </c>
      <c r="EJ4" s="14" t="s">
        <v>604</v>
      </c>
      <c r="EK4" s="14" t="s">
        <v>605</v>
      </c>
      <c r="EL4" s="14" t="s">
        <v>606</v>
      </c>
      <c r="EM4" s="14" t="s">
        <v>607</v>
      </c>
      <c r="EN4" s="14" t="s">
        <v>608</v>
      </c>
      <c r="EO4" s="14" t="s">
        <v>609</v>
      </c>
      <c r="EP4" s="14" t="s">
        <v>610</v>
      </c>
      <c r="EQ4" s="14" t="s">
        <v>611</v>
      </c>
      <c r="ER4" s="14" t="s">
        <v>612</v>
      </c>
      <c r="ES4" s="14" t="s">
        <v>613</v>
      </c>
      <c r="ET4" s="14" t="s">
        <v>614</v>
      </c>
      <c r="EU4" s="14" t="s">
        <v>615</v>
      </c>
      <c r="EV4" s="14" t="s">
        <v>616</v>
      </c>
      <c r="EW4" s="14" t="s">
        <v>617</v>
      </c>
      <c r="EX4" s="14" t="s">
        <v>618</v>
      </c>
      <c r="EY4" s="14" t="s">
        <v>619</v>
      </c>
      <c r="EZ4" s="14" t="s">
        <v>620</v>
      </c>
      <c r="FA4" s="14" t="s">
        <v>621</v>
      </c>
      <c r="FB4" s="14" t="s">
        <v>622</v>
      </c>
      <c r="FC4" s="14" t="s">
        <v>623</v>
      </c>
      <c r="FD4" s="14" t="s">
        <v>624</v>
      </c>
      <c r="FE4" s="14" t="s">
        <v>625</v>
      </c>
      <c r="FF4" s="14" t="s">
        <v>626</v>
      </c>
      <c r="FG4" s="14" t="s">
        <v>627</v>
      </c>
      <c r="FH4" s="14" t="s">
        <v>628</v>
      </c>
      <c r="FI4" s="14" t="s">
        <v>629</v>
      </c>
      <c r="FJ4" s="14" t="s">
        <v>630</v>
      </c>
      <c r="FK4" s="14" t="s">
        <v>631</v>
      </c>
      <c r="FL4" s="14" t="s">
        <v>632</v>
      </c>
      <c r="FM4" s="14" t="s">
        <v>633</v>
      </c>
      <c r="FN4" s="14" t="s">
        <v>634</v>
      </c>
      <c r="FO4" s="14" t="s">
        <v>635</v>
      </c>
      <c r="FP4" s="14" t="s">
        <v>636</v>
      </c>
      <c r="FQ4" s="14" t="s">
        <v>637</v>
      </c>
      <c r="FR4" s="14" t="s">
        <v>638</v>
      </c>
      <c r="FS4" s="14" t="s">
        <v>639</v>
      </c>
      <c r="FT4" s="14" t="s">
        <v>640</v>
      </c>
      <c r="FU4" s="14" t="s">
        <v>641</v>
      </c>
      <c r="FV4" s="14" t="s">
        <v>642</v>
      </c>
      <c r="FW4" s="14" t="s">
        <v>643</v>
      </c>
      <c r="FX4" s="14" t="s">
        <v>644</v>
      </c>
      <c r="FY4" s="14" t="s">
        <v>645</v>
      </c>
      <c r="FZ4" s="14" t="s">
        <v>646</v>
      </c>
      <c r="GA4" s="14" t="s">
        <v>647</v>
      </c>
      <c r="GB4" s="14" t="s">
        <v>648</v>
      </c>
      <c r="GC4" s="14" t="s">
        <v>649</v>
      </c>
      <c r="GD4" s="14" t="s">
        <v>650</v>
      </c>
      <c r="GE4" s="14" t="s">
        <v>651</v>
      </c>
      <c r="GF4" s="14" t="s">
        <v>652</v>
      </c>
      <c r="GG4" s="14" t="s">
        <v>653</v>
      </c>
      <c r="GH4" s="14" t="s">
        <v>654</v>
      </c>
      <c r="GI4" s="14" t="s">
        <v>655</v>
      </c>
      <c r="GJ4" s="14" t="s">
        <v>656</v>
      </c>
      <c r="GK4" s="14" t="s">
        <v>657</v>
      </c>
      <c r="GL4" s="14" t="s">
        <v>658</v>
      </c>
      <c r="GM4" s="14" t="s">
        <v>659</v>
      </c>
      <c r="GN4" s="14" t="s">
        <v>660</v>
      </c>
      <c r="GO4" s="14" t="s">
        <v>661</v>
      </c>
      <c r="GP4" s="14" t="s">
        <v>662</v>
      </c>
      <c r="GQ4" s="14" t="s">
        <v>663</v>
      </c>
      <c r="GR4" s="14" t="s">
        <v>664</v>
      </c>
      <c r="GS4" s="14" t="s">
        <v>665</v>
      </c>
      <c r="GT4" s="14" t="s">
        <v>666</v>
      </c>
      <c r="GU4" s="14" t="s">
        <v>667</v>
      </c>
      <c r="GV4" s="14" t="s">
        <v>668</v>
      </c>
      <c r="GW4" s="14" t="s">
        <v>669</v>
      </c>
      <c r="GX4" s="14" t="s">
        <v>670</v>
      </c>
      <c r="GY4" s="14" t="s">
        <v>671</v>
      </c>
      <c r="GZ4" s="14" t="s">
        <v>672</v>
      </c>
      <c r="HA4" s="14" t="s">
        <v>673</v>
      </c>
      <c r="HB4" s="14" t="s">
        <v>674</v>
      </c>
      <c r="HC4" s="14" t="s">
        <v>675</v>
      </c>
      <c r="HD4" s="14" t="s">
        <v>676</v>
      </c>
      <c r="HE4" s="14" t="s">
        <v>677</v>
      </c>
      <c r="HF4" s="14" t="s">
        <v>678</v>
      </c>
      <c r="HG4" s="14" t="s">
        <v>679</v>
      </c>
      <c r="HH4" s="14" t="s">
        <v>680</v>
      </c>
      <c r="HI4" s="14" t="s">
        <v>681</v>
      </c>
      <c r="HJ4" s="14" t="s">
        <v>682</v>
      </c>
      <c r="HK4" s="14" t="s">
        <v>683</v>
      </c>
      <c r="HL4" s="14" t="s">
        <v>684</v>
      </c>
      <c r="HM4" s="14" t="s">
        <v>685</v>
      </c>
      <c r="HN4" s="14" t="s">
        <v>686</v>
      </c>
      <c r="HO4" s="14" t="s">
        <v>687</v>
      </c>
      <c r="HP4" s="14" t="s">
        <v>688</v>
      </c>
      <c r="HQ4" s="14" t="s">
        <v>689</v>
      </c>
      <c r="HR4" s="14" t="s">
        <v>690</v>
      </c>
      <c r="HS4" s="14" t="s">
        <v>691</v>
      </c>
      <c r="HT4" s="14" t="s">
        <v>692</v>
      </c>
      <c r="HU4" s="14" t="s">
        <v>693</v>
      </c>
      <c r="HV4" s="14" t="s">
        <v>694</v>
      </c>
      <c r="HW4" s="14" t="s">
        <v>695</v>
      </c>
      <c r="HX4" s="14" t="s">
        <v>696</v>
      </c>
      <c r="HY4" s="14" t="s">
        <v>697</v>
      </c>
      <c r="HZ4" s="14" t="s">
        <v>698</v>
      </c>
      <c r="IA4" s="14" t="s">
        <v>699</v>
      </c>
      <c r="IB4" s="14" t="s">
        <v>700</v>
      </c>
      <c r="IC4" s="14" t="s">
        <v>701</v>
      </c>
      <c r="ID4" s="14" t="s">
        <v>702</v>
      </c>
      <c r="IE4" s="14" t="s">
        <v>703</v>
      </c>
      <c r="IF4" s="14" t="s">
        <v>704</v>
      </c>
      <c r="IG4" s="14" t="s">
        <v>705</v>
      </c>
      <c r="IH4" s="14" t="s">
        <v>706</v>
      </c>
      <c r="II4" s="14" t="s">
        <v>707</v>
      </c>
      <c r="IJ4" s="14" t="s">
        <v>708</v>
      </c>
      <c r="IK4" s="14" t="s">
        <v>709</v>
      </c>
      <c r="IL4" s="14" t="s">
        <v>710</v>
      </c>
      <c r="IM4" s="14" t="s">
        <v>711</v>
      </c>
      <c r="IN4" s="14" t="s">
        <v>712</v>
      </c>
      <c r="IO4" s="14" t="s">
        <v>713</v>
      </c>
      <c r="IP4" s="14" t="s">
        <v>714</v>
      </c>
      <c r="IQ4" s="14" t="s">
        <v>715</v>
      </c>
      <c r="IR4" s="14" t="s">
        <v>716</v>
      </c>
      <c r="IS4" s="14" t="s">
        <v>717</v>
      </c>
      <c r="IT4" s="14" t="s">
        <v>718</v>
      </c>
      <c r="IU4" s="14" t="s">
        <v>719</v>
      </c>
      <c r="IV4" s="14" t="s">
        <v>720</v>
      </c>
      <c r="IW4" s="14" t="s">
        <v>721</v>
      </c>
      <c r="IX4" s="14" t="s">
        <v>722</v>
      </c>
      <c r="IY4" s="14" t="s">
        <v>723</v>
      </c>
      <c r="IZ4" s="14" t="s">
        <v>724</v>
      </c>
      <c r="JA4" s="14" t="s">
        <v>725</v>
      </c>
      <c r="JB4" s="14" t="s">
        <v>726</v>
      </c>
      <c r="JC4" s="14" t="s">
        <v>727</v>
      </c>
      <c r="JD4" s="14" t="s">
        <v>728</v>
      </c>
      <c r="JE4" s="14" t="s">
        <v>729</v>
      </c>
      <c r="JF4" s="14" t="s">
        <v>730</v>
      </c>
      <c r="JG4" s="14" t="s">
        <v>731</v>
      </c>
      <c r="JH4" s="14" t="s">
        <v>732</v>
      </c>
      <c r="JI4" s="14" t="s">
        <v>733</v>
      </c>
      <c r="JJ4" s="14" t="s">
        <v>734</v>
      </c>
      <c r="JK4" s="14" t="s">
        <v>735</v>
      </c>
      <c r="JL4" s="14" t="s">
        <v>736</v>
      </c>
      <c r="JM4" s="14" t="s">
        <v>737</v>
      </c>
      <c r="JN4" s="14" t="s">
        <v>738</v>
      </c>
      <c r="JO4" s="14" t="s">
        <v>739</v>
      </c>
      <c r="JP4" s="14" t="s">
        <v>740</v>
      </c>
      <c r="JQ4" s="14" t="s">
        <v>741</v>
      </c>
      <c r="JR4" s="14" t="s">
        <v>742</v>
      </c>
      <c r="JS4" s="14" t="s">
        <v>743</v>
      </c>
      <c r="JT4" s="14" t="s">
        <v>744</v>
      </c>
      <c r="JU4" s="14" t="s">
        <v>745</v>
      </c>
      <c r="JV4" s="14" t="s">
        <v>746</v>
      </c>
      <c r="JW4" s="14" t="s">
        <v>747</v>
      </c>
      <c r="JX4" s="14" t="s">
        <v>748</v>
      </c>
      <c r="JY4" s="14" t="s">
        <v>749</v>
      </c>
      <c r="JZ4" s="14" t="s">
        <v>750</v>
      </c>
      <c r="KA4" s="14" t="s">
        <v>751</v>
      </c>
      <c r="KB4" s="14" t="s">
        <v>752</v>
      </c>
      <c r="KC4" s="14" t="s">
        <v>753</v>
      </c>
      <c r="KD4" s="14" t="s">
        <v>754</v>
      </c>
      <c r="KE4" s="14" t="s">
        <v>755</v>
      </c>
      <c r="KF4" s="14" t="s">
        <v>756</v>
      </c>
      <c r="KG4" s="14" t="s">
        <v>757</v>
      </c>
      <c r="KH4" s="14" t="s">
        <v>758</v>
      </c>
      <c r="KI4" s="14" t="s">
        <v>759</v>
      </c>
      <c r="KJ4" s="14" t="s">
        <v>760</v>
      </c>
      <c r="KK4" s="14" t="s">
        <v>761</v>
      </c>
      <c r="KL4" s="14" t="s">
        <v>762</v>
      </c>
      <c r="KM4" s="14" t="s">
        <v>763</v>
      </c>
      <c r="KN4" s="14" t="s">
        <v>764</v>
      </c>
      <c r="KO4" s="14" t="s">
        <v>765</v>
      </c>
      <c r="KP4" s="14" t="s">
        <v>766</v>
      </c>
      <c r="KQ4" s="14" t="s">
        <v>767</v>
      </c>
      <c r="KR4" s="14" t="s">
        <v>768</v>
      </c>
      <c r="KS4" s="14" t="s">
        <v>769</v>
      </c>
      <c r="KT4" s="14" t="s">
        <v>770</v>
      </c>
      <c r="KU4" s="14" t="s">
        <v>771</v>
      </c>
      <c r="KV4" s="14" t="s">
        <v>772</v>
      </c>
      <c r="KW4" s="14" t="s">
        <v>773</v>
      </c>
      <c r="KX4" s="14" t="s">
        <v>774</v>
      </c>
      <c r="KY4" s="14" t="s">
        <v>775</v>
      </c>
      <c r="KZ4" s="14" t="s">
        <v>776</v>
      </c>
      <c r="LA4" s="14" t="s">
        <v>777</v>
      </c>
      <c r="LB4" s="14" t="s">
        <v>778</v>
      </c>
      <c r="LC4" s="14" t="s">
        <v>779</v>
      </c>
      <c r="LD4" s="14" t="s">
        <v>780</v>
      </c>
      <c r="LE4" s="14" t="s">
        <v>781</v>
      </c>
      <c r="LF4" s="14" t="s">
        <v>782</v>
      </c>
      <c r="LG4" s="14" t="s">
        <v>783</v>
      </c>
      <c r="LH4" s="14" t="s">
        <v>784</v>
      </c>
      <c r="LI4" s="14" t="s">
        <v>785</v>
      </c>
      <c r="LJ4" s="14" t="s">
        <v>786</v>
      </c>
      <c r="LK4" s="14" t="s">
        <v>787</v>
      </c>
      <c r="LL4" s="14" t="s">
        <v>788</v>
      </c>
      <c r="LM4" s="14" t="s">
        <v>789</v>
      </c>
      <c r="LN4" s="14" t="s">
        <v>790</v>
      </c>
      <c r="LO4" s="14" t="s">
        <v>791</v>
      </c>
      <c r="LP4" s="14" t="s">
        <v>792</v>
      </c>
      <c r="LQ4" s="14" t="s">
        <v>793</v>
      </c>
      <c r="LR4" s="14" t="s">
        <v>794</v>
      </c>
      <c r="LS4" s="14" t="s">
        <v>795</v>
      </c>
      <c r="LT4" s="14" t="s">
        <v>796</v>
      </c>
      <c r="LU4" s="14" t="s">
        <v>797</v>
      </c>
      <c r="LV4" s="14" t="s">
        <v>798</v>
      </c>
      <c r="LW4" s="14" t="s">
        <v>799</v>
      </c>
      <c r="LX4" s="14" t="s">
        <v>800</v>
      </c>
      <c r="LY4" s="14" t="s">
        <v>801</v>
      </c>
      <c r="LZ4" s="14" t="s">
        <v>802</v>
      </c>
      <c r="MA4" s="14" t="s">
        <v>803</v>
      </c>
      <c r="MB4" s="14" t="s">
        <v>804</v>
      </c>
      <c r="MC4" s="14" t="s">
        <v>805</v>
      </c>
      <c r="MD4" s="14" t="s">
        <v>806</v>
      </c>
      <c r="ME4" s="14" t="s">
        <v>807</v>
      </c>
      <c r="MF4" s="14" t="s">
        <v>808</v>
      </c>
      <c r="MG4" s="14" t="s">
        <v>809</v>
      </c>
      <c r="MH4" s="14" t="s">
        <v>810</v>
      </c>
      <c r="MI4" s="14" t="s">
        <v>811</v>
      </c>
      <c r="MJ4" s="14" t="s">
        <v>812</v>
      </c>
      <c r="MK4" s="14" t="s">
        <v>813</v>
      </c>
      <c r="ML4" s="14" t="s">
        <v>814</v>
      </c>
      <c r="MM4" s="14" t="s">
        <v>815</v>
      </c>
      <c r="MN4" s="14" t="s">
        <v>816</v>
      </c>
      <c r="MO4" s="14" t="s">
        <v>817</v>
      </c>
      <c r="MP4" s="14" t="s">
        <v>818</v>
      </c>
      <c r="MQ4" s="14" t="s">
        <v>819</v>
      </c>
      <c r="MR4" s="14" t="s">
        <v>820</v>
      </c>
      <c r="MS4" s="14" t="s">
        <v>821</v>
      </c>
      <c r="MT4" s="14" t="s">
        <v>822</v>
      </c>
      <c r="MU4" s="14" t="s">
        <v>823</v>
      </c>
      <c r="MV4" s="14" t="s">
        <v>824</v>
      </c>
      <c r="MW4" s="14" t="s">
        <v>825</v>
      </c>
      <c r="MX4" s="14" t="s">
        <v>826</v>
      </c>
      <c r="MY4" s="14" t="s">
        <v>827</v>
      </c>
      <c r="MZ4" s="14" t="s">
        <v>828</v>
      </c>
      <c r="NA4" s="14" t="s">
        <v>829</v>
      </c>
      <c r="NB4" s="14" t="s">
        <v>830</v>
      </c>
      <c r="NC4" s="14" t="s">
        <v>831</v>
      </c>
      <c r="ND4" s="14" t="s">
        <v>832</v>
      </c>
      <c r="NE4" s="14" t="s">
        <v>833</v>
      </c>
      <c r="NF4" s="14" t="s">
        <v>834</v>
      </c>
      <c r="NG4" s="14" t="s">
        <v>835</v>
      </c>
      <c r="NH4" s="14" t="s">
        <v>836</v>
      </c>
      <c r="NI4" s="14" t="s">
        <v>837</v>
      </c>
      <c r="NJ4" s="14" t="s">
        <v>838</v>
      </c>
      <c r="NK4" s="14" t="s">
        <v>839</v>
      </c>
      <c r="NL4" s="14" t="s">
        <v>840</v>
      </c>
      <c r="NM4" s="14" t="s">
        <v>841</v>
      </c>
      <c r="NN4" s="14" t="s">
        <v>842</v>
      </c>
      <c r="NO4" s="14" t="s">
        <v>843</v>
      </c>
      <c r="NP4" s="14" t="s">
        <v>844</v>
      </c>
      <c r="NQ4" s="14" t="s">
        <v>845</v>
      </c>
      <c r="NR4" s="14" t="s">
        <v>846</v>
      </c>
      <c r="NS4" s="14" t="s">
        <v>847</v>
      </c>
      <c r="NT4" s="14" t="s">
        <v>848</v>
      </c>
      <c r="NU4" s="14" t="s">
        <v>849</v>
      </c>
      <c r="NV4" s="14" t="s">
        <v>850</v>
      </c>
      <c r="NW4" s="14" t="s">
        <v>851</v>
      </c>
      <c r="NX4" s="14" t="s">
        <v>852</v>
      </c>
      <c r="NY4" s="14" t="s">
        <v>853</v>
      </c>
      <c r="NZ4" s="14" t="s">
        <v>854</v>
      </c>
      <c r="OA4" s="14" t="s">
        <v>855</v>
      </c>
      <c r="OB4" s="14" t="s">
        <v>856</v>
      </c>
      <c r="OC4" s="14" t="s">
        <v>857</v>
      </c>
      <c r="OD4" s="14" t="s">
        <v>858</v>
      </c>
      <c r="OE4" s="14" t="s">
        <v>859</v>
      </c>
      <c r="OF4" s="14" t="s">
        <v>860</v>
      </c>
      <c r="OG4" s="14" t="s">
        <v>861</v>
      </c>
      <c r="OH4" s="14" t="s">
        <v>862</v>
      </c>
      <c r="OI4" s="14" t="s">
        <v>863</v>
      </c>
      <c r="OJ4" s="14" t="s">
        <v>864</v>
      </c>
      <c r="OK4" s="14" t="s">
        <v>865</v>
      </c>
      <c r="OL4" s="14" t="s">
        <v>866</v>
      </c>
      <c r="OM4" s="14" t="s">
        <v>867</v>
      </c>
      <c r="ON4" s="14" t="s">
        <v>868</v>
      </c>
      <c r="OO4" s="14" t="s">
        <v>869</v>
      </c>
      <c r="OP4" s="14" t="s">
        <v>870</v>
      </c>
      <c r="OQ4" s="14" t="s">
        <v>871</v>
      </c>
      <c r="OR4" s="14" t="s">
        <v>872</v>
      </c>
      <c r="OS4" s="14" t="s">
        <v>873</v>
      </c>
      <c r="OT4" s="14" t="s">
        <v>874</v>
      </c>
      <c r="OU4" s="14" t="s">
        <v>875</v>
      </c>
      <c r="OV4" s="14" t="s">
        <v>876</v>
      </c>
      <c r="OW4" s="14" t="s">
        <v>877</v>
      </c>
      <c r="OX4" s="14" t="s">
        <v>878</v>
      </c>
      <c r="OY4" s="14" t="s">
        <v>879</v>
      </c>
      <c r="OZ4" s="14" t="s">
        <v>880</v>
      </c>
      <c r="PA4" s="14" t="s">
        <v>881</v>
      </c>
      <c r="PB4" s="14" t="s">
        <v>882</v>
      </c>
      <c r="PC4" s="14" t="s">
        <v>883</v>
      </c>
      <c r="PD4" s="14" t="s">
        <v>884</v>
      </c>
      <c r="PE4" s="14" t="s">
        <v>885</v>
      </c>
      <c r="PF4" s="14" t="s">
        <v>886</v>
      </c>
      <c r="PG4" s="14" t="s">
        <v>887</v>
      </c>
      <c r="PH4" s="14" t="s">
        <v>888</v>
      </c>
      <c r="PI4" s="14" t="s">
        <v>889</v>
      </c>
      <c r="PJ4" s="14" t="s">
        <v>890</v>
      </c>
      <c r="PK4" s="14" t="s">
        <v>891</v>
      </c>
      <c r="PL4" s="14" t="s">
        <v>892</v>
      </c>
      <c r="PM4" s="14" t="s">
        <v>893</v>
      </c>
      <c r="PN4" s="14" t="s">
        <v>894</v>
      </c>
      <c r="PO4" s="14" t="s">
        <v>895</v>
      </c>
      <c r="PP4" s="14" t="s">
        <v>896</v>
      </c>
      <c r="PQ4" s="14" t="s">
        <v>897</v>
      </c>
      <c r="PR4" s="14" t="s">
        <v>898</v>
      </c>
      <c r="PS4" s="14" t="s">
        <v>899</v>
      </c>
      <c r="PT4" s="14" t="s">
        <v>900</v>
      </c>
      <c r="PU4" s="14" t="s">
        <v>901</v>
      </c>
      <c r="PV4" s="14" t="s">
        <v>902</v>
      </c>
      <c r="PW4" s="14" t="s">
        <v>903</v>
      </c>
      <c r="PX4" s="14" t="s">
        <v>904</v>
      </c>
      <c r="PY4" s="14" t="s">
        <v>905</v>
      </c>
      <c r="PZ4" s="14" t="s">
        <v>906</v>
      </c>
      <c r="QA4" s="14" t="s">
        <v>907</v>
      </c>
      <c r="QB4" s="14" t="s">
        <v>908</v>
      </c>
      <c r="QC4" s="14" t="s">
        <v>909</v>
      </c>
      <c r="QD4" s="14" t="s">
        <v>910</v>
      </c>
      <c r="QE4" s="14" t="s">
        <v>911</v>
      </c>
      <c r="QF4" s="14" t="s">
        <v>912</v>
      </c>
      <c r="QG4" s="14" t="s">
        <v>913</v>
      </c>
      <c r="QH4" s="14" t="s">
        <v>914</v>
      </c>
      <c r="QI4" s="14" t="s">
        <v>915</v>
      </c>
      <c r="QJ4" s="14" t="s">
        <v>916</v>
      </c>
      <c r="QK4" s="14" t="s">
        <v>917</v>
      </c>
      <c r="QL4" s="14" t="s">
        <v>918</v>
      </c>
      <c r="QM4" s="14" t="s">
        <v>919</v>
      </c>
      <c r="QN4" s="14" t="s">
        <v>920</v>
      </c>
      <c r="QO4" s="14" t="s">
        <v>921</v>
      </c>
      <c r="QP4" s="14" t="s">
        <v>922</v>
      </c>
      <c r="QQ4" s="14" t="s">
        <v>923</v>
      </c>
      <c r="QR4" s="14" t="s">
        <v>924</v>
      </c>
      <c r="QS4" s="14" t="s">
        <v>925</v>
      </c>
      <c r="QT4" s="14" t="s">
        <v>926</v>
      </c>
      <c r="QU4" s="14" t="s">
        <v>927</v>
      </c>
      <c r="QV4" s="14" t="s">
        <v>928</v>
      </c>
      <c r="QW4" s="14" t="s">
        <v>929</v>
      </c>
      <c r="QX4" s="14" t="s">
        <v>930</v>
      </c>
      <c r="QY4" s="14" t="s">
        <v>931</v>
      </c>
      <c r="QZ4" s="14" t="s">
        <v>932</v>
      </c>
      <c r="RA4" s="14" t="s">
        <v>933</v>
      </c>
      <c r="RB4" s="14" t="s">
        <v>934</v>
      </c>
      <c r="RC4" s="14" t="s">
        <v>935</v>
      </c>
      <c r="RD4" s="14" t="s">
        <v>936</v>
      </c>
      <c r="RE4" s="14" t="s">
        <v>937</v>
      </c>
      <c r="RF4" s="14" t="s">
        <v>938</v>
      </c>
      <c r="RG4" s="14" t="s">
        <v>939</v>
      </c>
      <c r="RH4" s="14" t="s">
        <v>940</v>
      </c>
      <c r="RI4" s="14" t="s">
        <v>941</v>
      </c>
      <c r="RJ4" s="14" t="s">
        <v>942</v>
      </c>
      <c r="RK4" s="14" t="s">
        <v>943</v>
      </c>
      <c r="RL4" s="14" t="s">
        <v>944</v>
      </c>
      <c r="RM4" s="14" t="s">
        <v>945</v>
      </c>
      <c r="RN4" s="14" t="s">
        <v>946</v>
      </c>
      <c r="RO4" s="14" t="s">
        <v>947</v>
      </c>
      <c r="RP4" s="14" t="s">
        <v>948</v>
      </c>
      <c r="RQ4" s="14" t="s">
        <v>949</v>
      </c>
      <c r="RR4" s="14" t="s">
        <v>950</v>
      </c>
      <c r="RS4" s="14" t="s">
        <v>951</v>
      </c>
      <c r="RT4" s="14" t="s">
        <v>952</v>
      </c>
      <c r="RU4" s="14" t="s">
        <v>953</v>
      </c>
      <c r="RV4" s="14" t="s">
        <v>954</v>
      </c>
      <c r="RW4" s="14" t="s">
        <v>955</v>
      </c>
      <c r="RX4" s="14" t="s">
        <v>956</v>
      </c>
      <c r="RY4" s="14" t="s">
        <v>957</v>
      </c>
      <c r="RZ4" s="14" t="s">
        <v>958</v>
      </c>
      <c r="SA4" s="14" t="s">
        <v>959</v>
      </c>
      <c r="SB4" s="14" t="s">
        <v>960</v>
      </c>
      <c r="SC4" s="14" t="s">
        <v>961</v>
      </c>
      <c r="SD4" s="14" t="s">
        <v>962</v>
      </c>
      <c r="SE4" s="14" t="s">
        <v>963</v>
      </c>
      <c r="SF4" s="14" t="s">
        <v>964</v>
      </c>
      <c r="SG4" s="14" t="s">
        <v>965</v>
      </c>
      <c r="SH4" s="14" t="s">
        <v>966</v>
      </c>
      <c r="SI4" s="14" t="s">
        <v>967</v>
      </c>
      <c r="SJ4" s="14" t="s">
        <v>968</v>
      </c>
      <c r="SK4" s="14" t="s">
        <v>969</v>
      </c>
      <c r="SL4" s="14" t="s">
        <v>970</v>
      </c>
      <c r="SM4" s="14" t="s">
        <v>971</v>
      </c>
      <c r="SN4" s="14" t="s">
        <v>972</v>
      </c>
      <c r="SO4" s="14" t="s">
        <v>973</v>
      </c>
      <c r="SP4" s="14" t="s">
        <v>974</v>
      </c>
      <c r="SQ4" s="14" t="s">
        <v>975</v>
      </c>
      <c r="SR4" s="14" t="s">
        <v>976</v>
      </c>
      <c r="SS4" s="14" t="s">
        <v>977</v>
      </c>
      <c r="ST4" s="14" t="s">
        <v>978</v>
      </c>
      <c r="SU4" s="14" t="s">
        <v>979</v>
      </c>
      <c r="SV4" s="14" t="s">
        <v>980</v>
      </c>
      <c r="SW4" s="14" t="s">
        <v>981</v>
      </c>
      <c r="SX4" s="14" t="s">
        <v>982</v>
      </c>
      <c r="SY4" s="14" t="s">
        <v>983</v>
      </c>
      <c r="SZ4" s="14" t="s">
        <v>984</v>
      </c>
      <c r="TA4" s="14" t="s">
        <v>985</v>
      </c>
      <c r="TB4" s="14" t="s">
        <v>986</v>
      </c>
      <c r="TC4" s="14" t="s">
        <v>987</v>
      </c>
      <c r="TD4" s="14" t="s">
        <v>988</v>
      </c>
      <c r="TE4" s="14" t="s">
        <v>989</v>
      </c>
      <c r="TF4" s="14" t="s">
        <v>990</v>
      </c>
      <c r="TG4" s="14" t="s">
        <v>991</v>
      </c>
      <c r="TH4" s="14" t="s">
        <v>992</v>
      </c>
      <c r="TI4" s="14" t="s">
        <v>993</v>
      </c>
      <c r="TJ4" s="14" t="s">
        <v>994</v>
      </c>
      <c r="TK4" s="14" t="s">
        <v>995</v>
      </c>
      <c r="TL4" s="14" t="s">
        <v>996</v>
      </c>
      <c r="TM4" s="14" t="s">
        <v>997</v>
      </c>
      <c r="TN4" s="14" t="s">
        <v>998</v>
      </c>
      <c r="TO4" s="14" t="s">
        <v>999</v>
      </c>
      <c r="TP4" s="14" t="s">
        <v>1000</v>
      </c>
      <c r="TQ4" s="14" t="s">
        <v>1001</v>
      </c>
      <c r="TR4" s="14" t="s">
        <v>1002</v>
      </c>
      <c r="TS4" s="14" t="s">
        <v>1003</v>
      </c>
      <c r="TT4" s="14" t="s">
        <v>1004</v>
      </c>
      <c r="TU4" s="14" t="s">
        <v>1005</v>
      </c>
      <c r="TV4" s="14" t="s">
        <v>1006</v>
      </c>
      <c r="TW4" s="14" t="s">
        <v>1007</v>
      </c>
      <c r="TX4" s="14" t="s">
        <v>1008</v>
      </c>
      <c r="TY4" s="14" t="s">
        <v>1009</v>
      </c>
      <c r="TZ4" s="14" t="s">
        <v>1010</v>
      </c>
      <c r="UA4" s="14" t="s">
        <v>1011</v>
      </c>
      <c r="UB4" s="14" t="s">
        <v>1012</v>
      </c>
      <c r="UC4" s="14" t="s">
        <v>1013</v>
      </c>
      <c r="UD4" s="14" t="s">
        <v>1014</v>
      </c>
      <c r="UE4" s="14" t="s">
        <v>1015</v>
      </c>
      <c r="UF4" s="14" t="s">
        <v>1016</v>
      </c>
      <c r="UG4" s="14" t="s">
        <v>1017</v>
      </c>
      <c r="UH4" s="14" t="s">
        <v>1018</v>
      </c>
      <c r="UI4" s="14" t="s">
        <v>1019</v>
      </c>
      <c r="UJ4" s="14" t="s">
        <v>1020</v>
      </c>
      <c r="UK4" s="14" t="s">
        <v>1021</v>
      </c>
      <c r="UL4" s="14" t="s">
        <v>1022</v>
      </c>
      <c r="UM4" s="14" t="s">
        <v>1023</v>
      </c>
      <c r="UN4" s="14" t="s">
        <v>1024</v>
      </c>
      <c r="UO4" s="14" t="s">
        <v>1025</v>
      </c>
      <c r="UP4" s="14" t="s">
        <v>1026</v>
      </c>
      <c r="UQ4" s="14" t="s">
        <v>1027</v>
      </c>
      <c r="UR4" s="14" t="s">
        <v>1028</v>
      </c>
      <c r="US4" s="14" t="s">
        <v>1029</v>
      </c>
      <c r="UT4" s="14" t="s">
        <v>1030</v>
      </c>
      <c r="UU4" s="14" t="s">
        <v>1031</v>
      </c>
      <c r="UV4" s="14" t="s">
        <v>1032</v>
      </c>
      <c r="UW4" s="14" t="s">
        <v>1033</v>
      </c>
      <c r="UX4" s="14" t="s">
        <v>1034</v>
      </c>
      <c r="UY4" s="14" t="s">
        <v>1035</v>
      </c>
      <c r="UZ4" s="14" t="s">
        <v>1036</v>
      </c>
      <c r="VA4" s="14" t="s">
        <v>1037</v>
      </c>
      <c r="VB4" s="14" t="s">
        <v>1038</v>
      </c>
      <c r="VC4" s="14" t="s">
        <v>1039</v>
      </c>
      <c r="VD4" s="14" t="s">
        <v>1040</v>
      </c>
      <c r="VE4" s="14" t="s">
        <v>1041</v>
      </c>
      <c r="VF4" s="14" t="s">
        <v>1042</v>
      </c>
      <c r="VG4" s="14" t="s">
        <v>1043</v>
      </c>
      <c r="VH4" s="14" t="s">
        <v>1044</v>
      </c>
      <c r="VI4" s="14" t="s">
        <v>1045</v>
      </c>
      <c r="VJ4" s="14" t="s">
        <v>1046</v>
      </c>
      <c r="VK4" s="14" t="s">
        <v>1047</v>
      </c>
      <c r="VL4" s="14" t="s">
        <v>1048</v>
      </c>
      <c r="VM4" s="14" t="s">
        <v>1049</v>
      </c>
      <c r="VN4" s="14" t="s">
        <v>1050</v>
      </c>
      <c r="VO4" s="14" t="s">
        <v>1051</v>
      </c>
      <c r="VP4" s="14" t="s">
        <v>1052</v>
      </c>
      <c r="VQ4" s="14" t="s">
        <v>1053</v>
      </c>
      <c r="VR4" s="14" t="s">
        <v>1054</v>
      </c>
      <c r="VS4" s="14" t="s">
        <v>1055</v>
      </c>
      <c r="VT4" s="14" t="s">
        <v>1056</v>
      </c>
      <c r="VU4" s="14" t="s">
        <v>1057</v>
      </c>
      <c r="VV4" s="14" t="s">
        <v>1058</v>
      </c>
      <c r="VW4" s="14" t="s">
        <v>1059</v>
      </c>
      <c r="VX4" s="14" t="s">
        <v>1060</v>
      </c>
      <c r="VY4" s="14" t="s">
        <v>1061</v>
      </c>
      <c r="VZ4" s="14" t="s">
        <v>1062</v>
      </c>
      <c r="WA4" s="14" t="s">
        <v>1063</v>
      </c>
      <c r="WB4" s="14" t="s">
        <v>1064</v>
      </c>
      <c r="WC4" s="14" t="s">
        <v>1065</v>
      </c>
      <c r="WD4" s="14" t="s">
        <v>1066</v>
      </c>
      <c r="WE4" s="14" t="s">
        <v>1067</v>
      </c>
      <c r="WF4" s="14" t="s">
        <v>1068</v>
      </c>
      <c r="WG4" s="14" t="s">
        <v>1069</v>
      </c>
      <c r="WH4" s="14" t="s">
        <v>1070</v>
      </c>
      <c r="WI4" s="14" t="s">
        <v>1071</v>
      </c>
      <c r="WJ4" s="14" t="s">
        <v>1072</v>
      </c>
      <c r="WK4" s="14" t="s">
        <v>1073</v>
      </c>
      <c r="WL4" s="14" t="s">
        <v>1074</v>
      </c>
      <c r="WM4" s="14" t="s">
        <v>1075</v>
      </c>
      <c r="WN4" s="14" t="s">
        <v>1076</v>
      </c>
      <c r="WO4" s="14" t="s">
        <v>1077</v>
      </c>
      <c r="WP4" s="14" t="s">
        <v>1078</v>
      </c>
      <c r="WQ4" s="14" t="s">
        <v>1079</v>
      </c>
      <c r="WR4" s="14" t="s">
        <v>1080</v>
      </c>
      <c r="WS4" s="14" t="s">
        <v>1081</v>
      </c>
      <c r="WT4" s="14" t="s">
        <v>1082</v>
      </c>
      <c r="WU4" s="14" t="s">
        <v>1083</v>
      </c>
      <c r="WV4" s="14" t="s">
        <v>1084</v>
      </c>
      <c r="WW4" s="14" t="s">
        <v>1085</v>
      </c>
      <c r="WX4" s="14" t="s">
        <v>1086</v>
      </c>
      <c r="WY4" s="14" t="s">
        <v>1087</v>
      </c>
      <c r="WZ4" s="14" t="s">
        <v>1088</v>
      </c>
      <c r="XA4" s="14" t="s">
        <v>1089</v>
      </c>
      <c r="XB4" s="14" t="s">
        <v>1090</v>
      </c>
      <c r="XC4" s="14" t="s">
        <v>1091</v>
      </c>
      <c r="XD4" s="14" t="s">
        <v>1092</v>
      </c>
      <c r="XE4" s="14" t="s">
        <v>1093</v>
      </c>
      <c r="XF4" s="14" t="s">
        <v>1094</v>
      </c>
      <c r="XG4" s="14" t="s">
        <v>1095</v>
      </c>
      <c r="XH4" s="14" t="s">
        <v>1096</v>
      </c>
      <c r="XI4" s="14" t="s">
        <v>1097</v>
      </c>
      <c r="XJ4" s="14" t="s">
        <v>1098</v>
      </c>
      <c r="XK4" s="14" t="s">
        <v>1099</v>
      </c>
      <c r="XL4" s="14" t="s">
        <v>1100</v>
      </c>
      <c r="XM4" s="14" t="s">
        <v>1101</v>
      </c>
      <c r="XN4" s="14" t="s">
        <v>1102</v>
      </c>
      <c r="XO4" s="14" t="s">
        <v>1103</v>
      </c>
      <c r="XP4" s="14" t="s">
        <v>1104</v>
      </c>
      <c r="XQ4" s="14" t="s">
        <v>1105</v>
      </c>
      <c r="XR4" s="14" t="s">
        <v>1106</v>
      </c>
      <c r="XS4" s="14" t="s">
        <v>1107</v>
      </c>
      <c r="XT4" s="14" t="s">
        <v>1108</v>
      </c>
      <c r="XU4" s="14" t="s">
        <v>1109</v>
      </c>
      <c r="XV4" s="14" t="s">
        <v>1110</v>
      </c>
      <c r="XW4" s="14" t="s">
        <v>1111</v>
      </c>
      <c r="XX4" s="14" t="s">
        <v>1112</v>
      </c>
      <c r="XY4" s="14" t="s">
        <v>1113</v>
      </c>
      <c r="XZ4" s="14" t="s">
        <v>1114</v>
      </c>
      <c r="YA4" s="14" t="s">
        <v>1115</v>
      </c>
      <c r="YB4" s="14" t="s">
        <v>1116</v>
      </c>
      <c r="YC4" s="14" t="s">
        <v>1117</v>
      </c>
      <c r="YD4" s="14" t="s">
        <v>1118</v>
      </c>
      <c r="YE4" s="14" t="s">
        <v>1119</v>
      </c>
      <c r="YF4" s="14" t="s">
        <v>1120</v>
      </c>
      <c r="YG4" s="14" t="s">
        <v>1121</v>
      </c>
      <c r="YH4" s="14" t="s">
        <v>1122</v>
      </c>
      <c r="YI4" s="14" t="s">
        <v>1123</v>
      </c>
      <c r="YJ4" s="14" t="s">
        <v>1124</v>
      </c>
      <c r="YK4" s="14" t="s">
        <v>1125</v>
      </c>
      <c r="YL4" s="14" t="s">
        <v>1126</v>
      </c>
      <c r="YM4" s="14" t="s">
        <v>1127</v>
      </c>
      <c r="YN4" s="14" t="s">
        <v>1128</v>
      </c>
      <c r="YO4" s="14" t="s">
        <v>1129</v>
      </c>
      <c r="YP4" s="14" t="s">
        <v>1130</v>
      </c>
      <c r="YQ4" s="14" t="s">
        <v>1131</v>
      </c>
      <c r="YR4" s="14" t="s">
        <v>1132</v>
      </c>
      <c r="YS4" s="14" t="s">
        <v>1133</v>
      </c>
      <c r="YT4" s="14" t="s">
        <v>1134</v>
      </c>
      <c r="YU4" s="14" t="s">
        <v>1135</v>
      </c>
      <c r="YV4" s="14" t="s">
        <v>1136</v>
      </c>
      <c r="YW4" s="14" t="s">
        <v>1137</v>
      </c>
      <c r="YX4" s="14" t="s">
        <v>1138</v>
      </c>
      <c r="YY4" s="14" t="s">
        <v>1139</v>
      </c>
      <c r="YZ4" s="14" t="s">
        <v>1140</v>
      </c>
      <c r="ZA4" s="14" t="s">
        <v>1141</v>
      </c>
      <c r="ZB4" s="14" t="s">
        <v>1142</v>
      </c>
      <c r="ZC4" s="14" t="s">
        <v>1143</v>
      </c>
      <c r="ZD4" s="14" t="s">
        <v>1144</v>
      </c>
      <c r="ZE4" s="14" t="s">
        <v>1145</v>
      </c>
      <c r="ZF4" s="14" t="s">
        <v>1146</v>
      </c>
      <c r="ZG4" s="14" t="s">
        <v>1147</v>
      </c>
      <c r="ZH4" s="14" t="s">
        <v>1148</v>
      </c>
      <c r="ZI4" s="14" t="s">
        <v>1149</v>
      </c>
      <c r="ZJ4" s="14" t="s">
        <v>1150</v>
      </c>
      <c r="ZK4" s="14" t="s">
        <v>1151</v>
      </c>
      <c r="ZL4" s="14" t="s">
        <v>1152</v>
      </c>
      <c r="ZM4" s="14" t="s">
        <v>1153</v>
      </c>
      <c r="ZN4" s="14" t="s">
        <v>1154</v>
      </c>
      <c r="ZO4" s="14" t="s">
        <v>1155</v>
      </c>
      <c r="ZP4" s="14" t="s">
        <v>1156</v>
      </c>
      <c r="ZQ4" s="14" t="s">
        <v>1157</v>
      </c>
      <c r="ZR4" s="14" t="s">
        <v>1158</v>
      </c>
      <c r="ZS4" s="14" t="s">
        <v>1159</v>
      </c>
      <c r="ZT4" s="14" t="s">
        <v>1160</v>
      </c>
      <c r="ZU4" s="14" t="s">
        <v>1161</v>
      </c>
      <c r="ZV4" s="14" t="s">
        <v>1162</v>
      </c>
      <c r="ZW4" s="14" t="s">
        <v>1163</v>
      </c>
      <c r="ZX4" s="14" t="s">
        <v>1164</v>
      </c>
      <c r="ZY4" s="14" t="s">
        <v>1165</v>
      </c>
      <c r="ZZ4" s="14" t="s">
        <v>1166</v>
      </c>
      <c r="AAA4" s="14" t="s">
        <v>1167</v>
      </c>
      <c r="AAB4" s="14" t="s">
        <v>1168</v>
      </c>
      <c r="AAC4" s="14" t="s">
        <v>1169</v>
      </c>
      <c r="AAD4" s="14" t="s">
        <v>1170</v>
      </c>
      <c r="AAE4" s="14" t="s">
        <v>1171</v>
      </c>
      <c r="AAF4" s="14" t="s">
        <v>1172</v>
      </c>
      <c r="AAG4" s="14" t="s">
        <v>1173</v>
      </c>
      <c r="AAH4" s="14" t="s">
        <v>1174</v>
      </c>
      <c r="AAI4" s="14" t="s">
        <v>1175</v>
      </c>
      <c r="AAJ4" s="14" t="s">
        <v>1176</v>
      </c>
      <c r="AAK4" s="14" t="s">
        <v>1177</v>
      </c>
      <c r="AAL4" s="14" t="s">
        <v>1178</v>
      </c>
      <c r="AAM4" s="14" t="s">
        <v>1179</v>
      </c>
      <c r="AAN4" s="14" t="s">
        <v>1180</v>
      </c>
      <c r="AAO4" s="14" t="s">
        <v>1181</v>
      </c>
      <c r="AAP4" s="14" t="s">
        <v>1182</v>
      </c>
      <c r="AAQ4" s="14" t="s">
        <v>1183</v>
      </c>
      <c r="AAR4" s="14" t="s">
        <v>1184</v>
      </c>
      <c r="AAS4" s="14" t="s">
        <v>1185</v>
      </c>
      <c r="AAT4" s="14" t="s">
        <v>1186</v>
      </c>
      <c r="AAU4" s="14" t="s">
        <v>1187</v>
      </c>
      <c r="AAV4" s="14" t="s">
        <v>1188</v>
      </c>
      <c r="AAW4" s="14" t="s">
        <v>1189</v>
      </c>
      <c r="AAX4" s="14" t="s">
        <v>1190</v>
      </c>
      <c r="AAY4" s="14" t="s">
        <v>1191</v>
      </c>
      <c r="AAZ4" s="14" t="s">
        <v>1192</v>
      </c>
      <c r="ABA4" s="14" t="s">
        <v>1193</v>
      </c>
      <c r="ABB4" s="14" t="s">
        <v>1194</v>
      </c>
      <c r="ABC4" s="14" t="s">
        <v>1195</v>
      </c>
      <c r="ABD4" s="14" t="s">
        <v>1196</v>
      </c>
      <c r="ABE4" s="14" t="s">
        <v>1197</v>
      </c>
      <c r="ABF4" s="14" t="s">
        <v>1198</v>
      </c>
      <c r="ABG4" s="14" t="s">
        <v>1199</v>
      </c>
      <c r="ABH4" s="14" t="s">
        <v>1200</v>
      </c>
      <c r="ABI4" s="14" t="s">
        <v>1201</v>
      </c>
      <c r="ABJ4" s="14" t="s">
        <v>1202</v>
      </c>
      <c r="ABK4" s="14" t="s">
        <v>1203</v>
      </c>
      <c r="ABL4" s="14" t="s">
        <v>1204</v>
      </c>
      <c r="ABM4" s="14" t="s">
        <v>1205</v>
      </c>
      <c r="ABN4" s="14" t="s">
        <v>1206</v>
      </c>
      <c r="ABO4" s="14" t="s">
        <v>1207</v>
      </c>
      <c r="ABP4" s="14" t="s">
        <v>1208</v>
      </c>
      <c r="ABQ4" s="14" t="s">
        <v>1209</v>
      </c>
      <c r="ABR4" s="14" t="s">
        <v>1210</v>
      </c>
      <c r="ABS4" s="14" t="s">
        <v>1211</v>
      </c>
      <c r="ABT4" s="14" t="s">
        <v>1212</v>
      </c>
      <c r="ABU4" s="14" t="s">
        <v>1213</v>
      </c>
      <c r="ABV4" s="14" t="s">
        <v>1214</v>
      </c>
      <c r="ABW4" s="14" t="s">
        <v>1215</v>
      </c>
      <c r="ABX4" s="14" t="s">
        <v>1216</v>
      </c>
      <c r="ABY4" s="14" t="s">
        <v>1217</v>
      </c>
      <c r="ABZ4" s="14" t="s">
        <v>1218</v>
      </c>
      <c r="ACA4" s="14" t="s">
        <v>1219</v>
      </c>
      <c r="ACB4" s="14" t="s">
        <v>1220</v>
      </c>
      <c r="ACC4" s="14" t="s">
        <v>1221</v>
      </c>
      <c r="ACD4" s="14" t="s">
        <v>1222</v>
      </c>
      <c r="ACE4" s="14" t="s">
        <v>1223</v>
      </c>
      <c r="ACF4" s="14" t="s">
        <v>1224</v>
      </c>
      <c r="ACG4" s="14" t="s">
        <v>1225</v>
      </c>
      <c r="ACH4" s="14" t="s">
        <v>1226</v>
      </c>
      <c r="ACI4" s="14" t="s">
        <v>1227</v>
      </c>
      <c r="ACJ4" s="14" t="s">
        <v>1228</v>
      </c>
      <c r="ACK4" s="14" t="s">
        <v>1229</v>
      </c>
      <c r="ACL4" s="14" t="s">
        <v>1230</v>
      </c>
      <c r="ACM4" s="14" t="s">
        <v>1231</v>
      </c>
      <c r="ACN4" s="14" t="s">
        <v>1232</v>
      </c>
      <c r="ACO4" s="14" t="s">
        <v>1233</v>
      </c>
      <c r="ACP4" s="14" t="s">
        <v>1234</v>
      </c>
      <c r="ACQ4" s="14" t="s">
        <v>1235</v>
      </c>
      <c r="ACR4" s="14" t="s">
        <v>1236</v>
      </c>
      <c r="ACS4" s="14" t="s">
        <v>1237</v>
      </c>
      <c r="ACT4" s="14" t="s">
        <v>1238</v>
      </c>
      <c r="ACU4" s="14" t="s">
        <v>1239</v>
      </c>
      <c r="ACV4" s="14" t="s">
        <v>1240</v>
      </c>
      <c r="ACW4" s="14" t="s">
        <v>1241</v>
      </c>
      <c r="ACX4" s="14" t="s">
        <v>1242</v>
      </c>
      <c r="ACY4" s="14" t="s">
        <v>1243</v>
      </c>
      <c r="ACZ4" s="14" t="s">
        <v>1244</v>
      </c>
      <c r="ADA4" s="14" t="s">
        <v>1245</v>
      </c>
      <c r="ADB4" s="14" t="s">
        <v>1246</v>
      </c>
      <c r="ADC4" s="14" t="s">
        <v>1247</v>
      </c>
      <c r="ADD4" s="14" t="s">
        <v>1248</v>
      </c>
      <c r="ADE4" s="14" t="s">
        <v>1249</v>
      </c>
      <c r="ADF4" s="14" t="s">
        <v>1250</v>
      </c>
      <c r="ADG4" s="14" t="s">
        <v>1251</v>
      </c>
      <c r="ADH4" s="14" t="s">
        <v>1252</v>
      </c>
      <c r="ADI4" s="14" t="s">
        <v>1253</v>
      </c>
      <c r="ADJ4" s="14" t="s">
        <v>1254</v>
      </c>
      <c r="ADK4" s="14" t="s">
        <v>1255</v>
      </c>
      <c r="ADL4" s="14" t="s">
        <v>1256</v>
      </c>
      <c r="ADM4" s="14" t="s">
        <v>1257</v>
      </c>
      <c r="ADN4" s="14" t="s">
        <v>1258</v>
      </c>
      <c r="ADO4" s="14" t="s">
        <v>1259</v>
      </c>
      <c r="ADP4" s="14" t="s">
        <v>1260</v>
      </c>
      <c r="ADQ4" s="14" t="s">
        <v>1261</v>
      </c>
      <c r="ADR4" s="14" t="s">
        <v>1262</v>
      </c>
      <c r="ADS4" s="14" t="s">
        <v>1263</v>
      </c>
      <c r="ADT4" s="14" t="s">
        <v>1264</v>
      </c>
      <c r="ADU4" s="14" t="s">
        <v>1265</v>
      </c>
      <c r="ADV4" s="14" t="s">
        <v>1266</v>
      </c>
      <c r="ADW4" s="14" t="s">
        <v>1267</v>
      </c>
      <c r="ADX4" s="14" t="s">
        <v>1268</v>
      </c>
      <c r="ADY4" s="14" t="s">
        <v>1269</v>
      </c>
      <c r="ADZ4" s="14" t="s">
        <v>1270</v>
      </c>
      <c r="AEA4" s="14" t="s">
        <v>1271</v>
      </c>
      <c r="AEB4" s="14" t="s">
        <v>1272</v>
      </c>
      <c r="AEC4" s="14" t="s">
        <v>1273</v>
      </c>
      <c r="AED4" s="14" t="s">
        <v>1274</v>
      </c>
      <c r="AEE4" s="14" t="s">
        <v>1275</v>
      </c>
      <c r="AEF4" s="14" t="s">
        <v>1276</v>
      </c>
      <c r="AEG4" s="14" t="s">
        <v>1277</v>
      </c>
      <c r="AEH4" s="14" t="s">
        <v>1278</v>
      </c>
      <c r="AEI4" s="14" t="s">
        <v>1279</v>
      </c>
      <c r="AEJ4" s="14" t="s">
        <v>1280</v>
      </c>
      <c r="AEK4" s="14" t="s">
        <v>1281</v>
      </c>
      <c r="AEL4" s="14" t="s">
        <v>1282</v>
      </c>
      <c r="AEM4" s="14" t="s">
        <v>1283</v>
      </c>
      <c r="AEN4" s="14" t="s">
        <v>1284</v>
      </c>
      <c r="AEO4" s="14" t="s">
        <v>1285</v>
      </c>
      <c r="AEP4" s="14" t="s">
        <v>1286</v>
      </c>
      <c r="AEQ4" s="14" t="s">
        <v>1287</v>
      </c>
      <c r="AER4" s="14" t="s">
        <v>1288</v>
      </c>
      <c r="AES4" s="14" t="s">
        <v>1289</v>
      </c>
      <c r="AET4" s="14" t="s">
        <v>1290</v>
      </c>
      <c r="AEU4" s="14" t="s">
        <v>1291</v>
      </c>
      <c r="AEV4" s="14" t="s">
        <v>1292</v>
      </c>
      <c r="AEW4" s="14" t="s">
        <v>1293</v>
      </c>
      <c r="AEX4" s="14" t="s">
        <v>1294</v>
      </c>
      <c r="AEY4" s="14" t="s">
        <v>1295</v>
      </c>
      <c r="AEZ4" s="14" t="s">
        <v>1296</v>
      </c>
      <c r="AFA4" s="14" t="s">
        <v>1297</v>
      </c>
      <c r="AFB4" s="14" t="s">
        <v>1298</v>
      </c>
      <c r="AFC4" s="14" t="s">
        <v>1299</v>
      </c>
      <c r="AFD4" s="14" t="s">
        <v>1300</v>
      </c>
      <c r="AFE4" s="14" t="s">
        <v>1301</v>
      </c>
      <c r="AFF4" s="14" t="s">
        <v>1302</v>
      </c>
      <c r="AFG4" s="14" t="s">
        <v>1303</v>
      </c>
      <c r="AFH4" s="14" t="s">
        <v>1304</v>
      </c>
      <c r="AFI4" s="14" t="s">
        <v>1305</v>
      </c>
      <c r="AFJ4" s="14" t="s">
        <v>1306</v>
      </c>
      <c r="AFK4" s="14" t="s">
        <v>1307</v>
      </c>
      <c r="AFL4" s="14" t="s">
        <v>1308</v>
      </c>
      <c r="AFM4" s="14" t="s">
        <v>1309</v>
      </c>
      <c r="AFN4" s="14" t="s">
        <v>1310</v>
      </c>
      <c r="AFO4" s="14" t="s">
        <v>1311</v>
      </c>
      <c r="AFP4" s="14" t="s">
        <v>1312</v>
      </c>
      <c r="AFQ4" s="14" t="s">
        <v>1313</v>
      </c>
      <c r="AFR4" s="14" t="s">
        <v>1314</v>
      </c>
      <c r="AFS4" s="14" t="s">
        <v>1315</v>
      </c>
      <c r="AFT4" s="14" t="s">
        <v>1316</v>
      </c>
      <c r="AFU4" s="14" t="s">
        <v>1317</v>
      </c>
      <c r="AFV4" s="14" t="s">
        <v>1318</v>
      </c>
      <c r="AFW4" s="14" t="s">
        <v>1319</v>
      </c>
      <c r="AFX4" s="14" t="s">
        <v>1320</v>
      </c>
      <c r="AFY4" s="14" t="s">
        <v>1321</v>
      </c>
      <c r="AFZ4" s="14" t="s">
        <v>1322</v>
      </c>
      <c r="AGA4" s="14" t="s">
        <v>1323</v>
      </c>
      <c r="AGB4" s="14" t="s">
        <v>1324</v>
      </c>
      <c r="AGC4" s="14" t="s">
        <v>1325</v>
      </c>
      <c r="AGD4" s="14" t="s">
        <v>1326</v>
      </c>
      <c r="AGE4" s="14" t="s">
        <v>1327</v>
      </c>
      <c r="AGF4" s="14" t="s">
        <v>1328</v>
      </c>
      <c r="AGG4" s="14" t="s">
        <v>1329</v>
      </c>
      <c r="AGH4" s="14" t="s">
        <v>1330</v>
      </c>
      <c r="AGI4" s="14" t="s">
        <v>1331</v>
      </c>
      <c r="AGJ4" s="14" t="s">
        <v>1332</v>
      </c>
      <c r="AGK4" s="14" t="s">
        <v>1333</v>
      </c>
      <c r="AGL4" s="14" t="s">
        <v>1334</v>
      </c>
      <c r="AGM4" s="14" t="s">
        <v>1335</v>
      </c>
      <c r="AGN4" s="14" t="s">
        <v>1336</v>
      </c>
      <c r="AGO4" s="14" t="s">
        <v>1337</v>
      </c>
      <c r="AGP4" s="14" t="s">
        <v>1338</v>
      </c>
      <c r="AGQ4" s="14" t="s">
        <v>1339</v>
      </c>
      <c r="AGR4" s="14" t="s">
        <v>1340</v>
      </c>
      <c r="AGS4" s="14" t="s">
        <v>1341</v>
      </c>
      <c r="AGT4" s="14" t="s">
        <v>1342</v>
      </c>
      <c r="AGU4" s="14" t="s">
        <v>1343</v>
      </c>
      <c r="AGV4" s="14" t="s">
        <v>1344</v>
      </c>
      <c r="AGW4" s="14" t="s">
        <v>1345</v>
      </c>
      <c r="AGX4" s="14" t="s">
        <v>1346</v>
      </c>
      <c r="AGY4" s="14" t="s">
        <v>1347</v>
      </c>
      <c r="AGZ4" s="14" t="s">
        <v>1348</v>
      </c>
      <c r="AHA4" s="14" t="s">
        <v>1349</v>
      </c>
      <c r="AHB4" s="14" t="s">
        <v>1350</v>
      </c>
      <c r="AHC4" s="14" t="s">
        <v>1351</v>
      </c>
      <c r="AHD4" s="14" t="s">
        <v>1352</v>
      </c>
      <c r="AHE4" s="14" t="s">
        <v>1353</v>
      </c>
      <c r="AHF4" s="14" t="s">
        <v>1354</v>
      </c>
      <c r="AHG4" s="14" t="s">
        <v>1355</v>
      </c>
      <c r="AHH4" s="14" t="s">
        <v>1356</v>
      </c>
      <c r="AHI4" s="14" t="s">
        <v>1357</v>
      </c>
      <c r="AHJ4" s="14" t="s">
        <v>1358</v>
      </c>
      <c r="AHK4" s="14" t="s">
        <v>1359</v>
      </c>
      <c r="AHL4" s="14" t="s">
        <v>1360</v>
      </c>
      <c r="AHM4" s="14" t="s">
        <v>1361</v>
      </c>
      <c r="AHN4" s="14" t="s">
        <v>1362</v>
      </c>
      <c r="AHO4" s="14" t="s">
        <v>1363</v>
      </c>
      <c r="AHP4" s="14" t="s">
        <v>1364</v>
      </c>
      <c r="AHQ4" s="14" t="s">
        <v>1365</v>
      </c>
      <c r="AHR4" s="14" t="s">
        <v>1366</v>
      </c>
      <c r="AHS4" s="14" t="s">
        <v>1367</v>
      </c>
      <c r="AHT4" s="14" t="s">
        <v>1368</v>
      </c>
      <c r="AHU4" s="14" t="s">
        <v>1369</v>
      </c>
      <c r="AHV4" s="14" t="s">
        <v>1370</v>
      </c>
      <c r="AHW4" s="14" t="s">
        <v>1371</v>
      </c>
      <c r="AHX4" s="14" t="s">
        <v>1372</v>
      </c>
      <c r="AHY4" s="14" t="s">
        <v>1373</v>
      </c>
      <c r="AHZ4" s="14" t="s">
        <v>1374</v>
      </c>
      <c r="AIA4" s="14" t="s">
        <v>1375</v>
      </c>
      <c r="AIB4" s="14" t="s">
        <v>1376</v>
      </c>
      <c r="AIC4" s="14" t="s">
        <v>1377</v>
      </c>
      <c r="AID4" s="14" t="s">
        <v>1378</v>
      </c>
      <c r="AIE4" s="14" t="s">
        <v>1379</v>
      </c>
      <c r="AIF4" s="14" t="s">
        <v>1380</v>
      </c>
      <c r="AIG4" s="14" t="s">
        <v>1381</v>
      </c>
      <c r="AIH4" s="14" t="s">
        <v>1382</v>
      </c>
      <c r="AII4" s="14" t="s">
        <v>1383</v>
      </c>
      <c r="AIJ4" s="14" t="s">
        <v>1384</v>
      </c>
      <c r="AIK4" s="14" t="s">
        <v>1385</v>
      </c>
      <c r="AIL4" s="14" t="s">
        <v>1386</v>
      </c>
      <c r="AIM4" s="14" t="s">
        <v>1387</v>
      </c>
      <c r="AIN4" s="14" t="s">
        <v>1388</v>
      </c>
      <c r="AIO4" s="14" t="s">
        <v>1389</v>
      </c>
      <c r="AIP4" s="14" t="s">
        <v>1390</v>
      </c>
      <c r="AIQ4" s="14" t="s">
        <v>1391</v>
      </c>
      <c r="AIR4" s="14" t="s">
        <v>1392</v>
      </c>
      <c r="AIS4" s="14" t="s">
        <v>1393</v>
      </c>
      <c r="AIT4" s="14" t="s">
        <v>1394</v>
      </c>
      <c r="AIU4" s="14" t="s">
        <v>1395</v>
      </c>
      <c r="AIV4" s="14" t="s">
        <v>1396</v>
      </c>
      <c r="AIW4" s="14" t="s">
        <v>1397</v>
      </c>
      <c r="AIX4" s="14" t="s">
        <v>1398</v>
      </c>
      <c r="AIY4" s="14" t="s">
        <v>1399</v>
      </c>
      <c r="AIZ4" s="14" t="s">
        <v>1400</v>
      </c>
      <c r="AJA4" s="14" t="s">
        <v>1401</v>
      </c>
      <c r="AJB4" s="14" t="s">
        <v>1402</v>
      </c>
      <c r="AJC4" s="14" t="s">
        <v>1403</v>
      </c>
      <c r="AJD4" s="14" t="s">
        <v>1404</v>
      </c>
      <c r="AJE4" s="14" t="s">
        <v>1405</v>
      </c>
      <c r="AJF4" s="14" t="s">
        <v>1406</v>
      </c>
      <c r="AJG4" s="14" t="s">
        <v>1407</v>
      </c>
      <c r="AJH4" s="14" t="s">
        <v>1408</v>
      </c>
      <c r="AJI4" s="14" t="s">
        <v>1409</v>
      </c>
      <c r="AJJ4" s="14" t="s">
        <v>1410</v>
      </c>
      <c r="AJK4" s="14" t="s">
        <v>1411</v>
      </c>
      <c r="AJL4" s="14" t="s">
        <v>1412</v>
      </c>
      <c r="AJM4" s="14" t="s">
        <v>1413</v>
      </c>
      <c r="AJN4" s="14" t="s">
        <v>1414</v>
      </c>
      <c r="AJO4" s="14" t="s">
        <v>1415</v>
      </c>
      <c r="AJP4" s="14" t="s">
        <v>1416</v>
      </c>
      <c r="AJQ4" s="14" t="s">
        <v>1417</v>
      </c>
      <c r="AJR4" s="14" t="s">
        <v>1418</v>
      </c>
      <c r="AJS4" s="14" t="s">
        <v>1419</v>
      </c>
      <c r="AJT4" s="14" t="s">
        <v>1420</v>
      </c>
      <c r="AJU4" s="14" t="s">
        <v>1421</v>
      </c>
      <c r="AJV4" s="14" t="s">
        <v>1422</v>
      </c>
      <c r="AJW4" s="14" t="s">
        <v>1423</v>
      </c>
      <c r="AJX4" s="14" t="s">
        <v>1424</v>
      </c>
      <c r="AJY4" s="14" t="s">
        <v>1425</v>
      </c>
      <c r="AJZ4" s="14" t="s">
        <v>1426</v>
      </c>
      <c r="AKA4" s="14" t="s">
        <v>1427</v>
      </c>
      <c r="AKB4" s="14" t="s">
        <v>1428</v>
      </c>
      <c r="AKC4" s="14" t="s">
        <v>1429</v>
      </c>
      <c r="AKD4" s="14" t="s">
        <v>1430</v>
      </c>
      <c r="AKE4" s="14" t="s">
        <v>1431</v>
      </c>
      <c r="AKF4" s="14" t="s">
        <v>1432</v>
      </c>
      <c r="AKG4" s="14" t="s">
        <v>1433</v>
      </c>
      <c r="AKH4" s="14" t="s">
        <v>1434</v>
      </c>
      <c r="AKI4" s="14" t="s">
        <v>1435</v>
      </c>
      <c r="AKJ4" s="14" t="s">
        <v>1436</v>
      </c>
      <c r="AKK4" s="14" t="s">
        <v>1437</v>
      </c>
      <c r="AKL4" s="14" t="s">
        <v>1438</v>
      </c>
      <c r="AKM4" s="14" t="s">
        <v>1439</v>
      </c>
      <c r="AKN4" s="14" t="s">
        <v>1440</v>
      </c>
      <c r="AKO4" s="14" t="s">
        <v>1441</v>
      </c>
      <c r="AKP4" s="14" t="s">
        <v>1442</v>
      </c>
      <c r="AKQ4" s="14" t="s">
        <v>1443</v>
      </c>
      <c r="AKR4" s="14" t="s">
        <v>1444</v>
      </c>
      <c r="AKS4" s="14" t="s">
        <v>1445</v>
      </c>
      <c r="AKT4" s="14" t="s">
        <v>1446</v>
      </c>
      <c r="AKU4" s="14" t="s">
        <v>1447</v>
      </c>
      <c r="AKV4" s="14" t="s">
        <v>1448</v>
      </c>
      <c r="AKW4" s="14" t="s">
        <v>1449</v>
      </c>
      <c r="AKX4" s="14" t="s">
        <v>1450</v>
      </c>
      <c r="AKY4" s="14" t="s">
        <v>1451</v>
      </c>
      <c r="AKZ4" s="14" t="s">
        <v>1452</v>
      </c>
      <c r="ALA4" s="14" t="s">
        <v>1453</v>
      </c>
      <c r="ALB4" s="14" t="s">
        <v>1454</v>
      </c>
      <c r="ALC4" s="14" t="s">
        <v>1455</v>
      </c>
      <c r="ALD4" s="14" t="s">
        <v>1456</v>
      </c>
      <c r="ALE4" s="14" t="s">
        <v>1457</v>
      </c>
      <c r="ALF4" s="14" t="s">
        <v>1458</v>
      </c>
      <c r="ALG4" s="14" t="s">
        <v>1459</v>
      </c>
      <c r="ALH4" s="14" t="s">
        <v>1460</v>
      </c>
      <c r="ALI4" s="14" t="s">
        <v>1461</v>
      </c>
      <c r="ALJ4" s="14" t="s">
        <v>1462</v>
      </c>
      <c r="ALK4" s="14" t="s">
        <v>1463</v>
      </c>
      <c r="ALL4" s="14" t="s">
        <v>1464</v>
      </c>
      <c r="ALM4" s="14" t="s">
        <v>1465</v>
      </c>
      <c r="ALN4" s="14" t="s">
        <v>1466</v>
      </c>
      <c r="ALO4" s="14" t="s">
        <v>1467</v>
      </c>
      <c r="ALP4" s="14" t="s">
        <v>1468</v>
      </c>
      <c r="ALQ4" s="14" t="s">
        <v>1469</v>
      </c>
      <c r="ALR4" s="14" t="s">
        <v>1470</v>
      </c>
      <c r="ALS4" s="14" t="s">
        <v>1471</v>
      </c>
      <c r="ALT4" s="14" t="s">
        <v>1472</v>
      </c>
      <c r="ALU4" s="14" t="s">
        <v>1473</v>
      </c>
      <c r="ALV4" s="14" t="s">
        <v>1474</v>
      </c>
      <c r="ALW4" s="14" t="s">
        <v>1475</v>
      </c>
      <c r="ALX4" s="14" t="s">
        <v>1476</v>
      </c>
      <c r="ALY4" s="14" t="s">
        <v>1477</v>
      </c>
      <c r="ALZ4" s="14" t="s">
        <v>1478</v>
      </c>
      <c r="AMA4" s="14" t="s">
        <v>1479</v>
      </c>
      <c r="AMB4" s="14" t="s">
        <v>1480</v>
      </c>
      <c r="AMC4" s="14" t="s">
        <v>1481</v>
      </c>
      <c r="AMD4" s="14" t="s">
        <v>1482</v>
      </c>
      <c r="AME4" s="14" t="s">
        <v>1483</v>
      </c>
      <c r="AMF4" s="14" t="s">
        <v>1484</v>
      </c>
      <c r="AMG4" s="14" t="s">
        <v>1485</v>
      </c>
      <c r="AMH4" s="14" t="s">
        <v>1486</v>
      </c>
      <c r="AMI4" s="14" t="s">
        <v>1487</v>
      </c>
      <c r="AMJ4" s="14" t="s">
        <v>1488</v>
      </c>
      <c r="AMK4" s="14" t="s">
        <v>1489</v>
      </c>
      <c r="AML4" s="14" t="s">
        <v>1490</v>
      </c>
      <c r="AMM4" s="14" t="s">
        <v>1491</v>
      </c>
      <c r="AMN4" s="14" t="s">
        <v>1492</v>
      </c>
      <c r="AMO4" s="14" t="s">
        <v>1493</v>
      </c>
      <c r="AMP4" s="14" t="s">
        <v>1494</v>
      </c>
      <c r="AMQ4" s="14" t="s">
        <v>1495</v>
      </c>
      <c r="AMR4" s="14" t="s">
        <v>1496</v>
      </c>
      <c r="AMS4" s="14" t="s">
        <v>1497</v>
      </c>
      <c r="AMT4" s="14" t="s">
        <v>1498</v>
      </c>
      <c r="AMU4" s="14" t="s">
        <v>1499</v>
      </c>
      <c r="AMV4" s="14" t="s">
        <v>1500</v>
      </c>
      <c r="AMW4" s="14" t="s">
        <v>1501</v>
      </c>
      <c r="AMX4" s="14" t="s">
        <v>1502</v>
      </c>
      <c r="AMY4" s="14" t="s">
        <v>1503</v>
      </c>
      <c r="AMZ4" s="14" t="s">
        <v>1504</v>
      </c>
      <c r="ANA4" s="14" t="s">
        <v>1505</v>
      </c>
      <c r="ANB4" s="14" t="s">
        <v>1506</v>
      </c>
      <c r="ANC4" s="14" t="s">
        <v>1507</v>
      </c>
      <c r="AND4" s="14" t="s">
        <v>1508</v>
      </c>
      <c r="ANE4" s="14" t="s">
        <v>1509</v>
      </c>
      <c r="ANF4" s="14" t="s">
        <v>1510</v>
      </c>
      <c r="ANG4" s="14" t="s">
        <v>1511</v>
      </c>
      <c r="ANH4" s="14" t="s">
        <v>1512</v>
      </c>
      <c r="ANI4" s="14" t="s">
        <v>1513</v>
      </c>
      <c r="ANJ4" s="14" t="s">
        <v>1514</v>
      </c>
      <c r="ANK4" s="14" t="s">
        <v>1515</v>
      </c>
      <c r="ANL4" s="14" t="s">
        <v>1516</v>
      </c>
      <c r="ANM4" s="14" t="s">
        <v>1517</v>
      </c>
      <c r="ANN4" s="14" t="s">
        <v>1518</v>
      </c>
      <c r="ANO4" s="14" t="s">
        <v>1519</v>
      </c>
      <c r="ANP4" s="14" t="s">
        <v>1520</v>
      </c>
      <c r="ANQ4" s="14" t="s">
        <v>1521</v>
      </c>
      <c r="ANR4" s="14" t="s">
        <v>1522</v>
      </c>
      <c r="ANS4" s="14" t="s">
        <v>1523</v>
      </c>
      <c r="ANT4" s="14" t="s">
        <v>1524</v>
      </c>
      <c r="ANU4" s="14" t="s">
        <v>1525</v>
      </c>
      <c r="ANV4" s="14" t="s">
        <v>1526</v>
      </c>
      <c r="ANW4" s="14" t="s">
        <v>1527</v>
      </c>
      <c r="ANX4" s="14" t="s">
        <v>1528</v>
      </c>
      <c r="ANY4" s="14" t="s">
        <v>1529</v>
      </c>
      <c r="ANZ4" s="14" t="s">
        <v>1530</v>
      </c>
      <c r="AOA4" s="14" t="s">
        <v>1531</v>
      </c>
      <c r="AOB4" s="14" t="s">
        <v>1532</v>
      </c>
      <c r="AOC4" s="14" t="s">
        <v>1533</v>
      </c>
      <c r="AOD4" s="14" t="s">
        <v>1534</v>
      </c>
      <c r="AOE4" s="14" t="s">
        <v>1535</v>
      </c>
      <c r="AOF4" s="14" t="s">
        <v>1536</v>
      </c>
      <c r="AOG4" s="14" t="s">
        <v>1537</v>
      </c>
      <c r="AOH4" s="14" t="s">
        <v>1538</v>
      </c>
      <c r="AOI4" s="14" t="s">
        <v>1539</v>
      </c>
      <c r="AOJ4" s="14" t="s">
        <v>1540</v>
      </c>
      <c r="AOK4" s="14" t="s">
        <v>1541</v>
      </c>
      <c r="AOL4" s="14" t="s">
        <v>1542</v>
      </c>
      <c r="AOM4" s="14" t="s">
        <v>1543</v>
      </c>
      <c r="AON4" s="14" t="s">
        <v>1544</v>
      </c>
      <c r="AOO4" s="14" t="s">
        <v>1545</v>
      </c>
      <c r="AOP4" s="14" t="s">
        <v>1546</v>
      </c>
      <c r="AOQ4" s="14" t="s">
        <v>1547</v>
      </c>
      <c r="AOR4" s="14" t="s">
        <v>1548</v>
      </c>
      <c r="AOS4" s="14" t="s">
        <v>1549</v>
      </c>
      <c r="AOT4" s="14" t="s">
        <v>1550</v>
      </c>
      <c r="AOU4" s="14" t="s">
        <v>1551</v>
      </c>
      <c r="AOV4" s="14" t="s">
        <v>1552</v>
      </c>
      <c r="AOW4" s="14" t="s">
        <v>1553</v>
      </c>
      <c r="AOX4" s="14" t="s">
        <v>1554</v>
      </c>
      <c r="AOY4" s="14" t="s">
        <v>1555</v>
      </c>
      <c r="AOZ4" s="14" t="s">
        <v>1556</v>
      </c>
      <c r="APA4" s="14" t="s">
        <v>1557</v>
      </c>
      <c r="APB4" s="14" t="s">
        <v>1558</v>
      </c>
      <c r="APC4" s="14" t="s">
        <v>1559</v>
      </c>
      <c r="APD4" s="14" t="s">
        <v>1560</v>
      </c>
      <c r="APE4" s="14" t="s">
        <v>1561</v>
      </c>
      <c r="APF4" s="14" t="s">
        <v>1562</v>
      </c>
      <c r="APG4" s="14" t="s">
        <v>1563</v>
      </c>
      <c r="APH4" s="14" t="s">
        <v>1564</v>
      </c>
      <c r="API4" s="14" t="s">
        <v>1565</v>
      </c>
      <c r="APJ4" s="14" t="s">
        <v>1566</v>
      </c>
      <c r="APK4" s="14" t="s">
        <v>1567</v>
      </c>
      <c r="APL4" s="14" t="s">
        <v>1568</v>
      </c>
      <c r="APM4" s="14" t="s">
        <v>1569</v>
      </c>
      <c r="APN4" s="14" t="s">
        <v>1570</v>
      </c>
      <c r="APO4" s="14" t="s">
        <v>1571</v>
      </c>
      <c r="APP4" s="14" t="s">
        <v>1572</v>
      </c>
      <c r="APQ4" s="14" t="s">
        <v>1573</v>
      </c>
      <c r="APR4" s="14" t="s">
        <v>1574</v>
      </c>
      <c r="APS4" s="14" t="s">
        <v>1575</v>
      </c>
      <c r="APT4" s="14" t="s">
        <v>1576</v>
      </c>
      <c r="APU4" s="14" t="s">
        <v>1577</v>
      </c>
      <c r="APV4" s="14" t="s">
        <v>1578</v>
      </c>
      <c r="APW4" s="14" t="s">
        <v>1579</v>
      </c>
      <c r="APX4" s="14" t="s">
        <v>1580</v>
      </c>
      <c r="APY4" s="14" t="s">
        <v>1581</v>
      </c>
      <c r="APZ4" s="14" t="s">
        <v>1582</v>
      </c>
      <c r="AQA4" s="14" t="s">
        <v>1583</v>
      </c>
      <c r="AQB4" s="14" t="s">
        <v>1584</v>
      </c>
      <c r="AQC4" s="14" t="s">
        <v>1585</v>
      </c>
      <c r="AQD4" s="14" t="s">
        <v>1586</v>
      </c>
      <c r="AQE4" s="14" t="s">
        <v>1587</v>
      </c>
      <c r="AQF4" s="14" t="s">
        <v>1588</v>
      </c>
      <c r="AQG4" s="14" t="s">
        <v>1589</v>
      </c>
      <c r="AQH4" s="14" t="s">
        <v>1590</v>
      </c>
      <c r="AQI4" s="14" t="s">
        <v>1591</v>
      </c>
      <c r="AQJ4" s="14" t="s">
        <v>1592</v>
      </c>
      <c r="AQK4" s="14" t="s">
        <v>1593</v>
      </c>
      <c r="AQL4" s="14" t="s">
        <v>1594</v>
      </c>
      <c r="AQM4" s="14" t="s">
        <v>1595</v>
      </c>
      <c r="AQN4" s="14" t="s">
        <v>1596</v>
      </c>
      <c r="AQO4" s="14" t="s">
        <v>1597</v>
      </c>
      <c r="AQP4" s="14" t="s">
        <v>1598</v>
      </c>
      <c r="AQQ4" s="14" t="s">
        <v>1599</v>
      </c>
      <c r="AQR4" s="14" t="s">
        <v>1600</v>
      </c>
      <c r="AQS4" s="14" t="s">
        <v>1601</v>
      </c>
      <c r="AQT4" s="14" t="s">
        <v>1602</v>
      </c>
      <c r="AQU4" s="14" t="s">
        <v>1603</v>
      </c>
      <c r="AQV4" s="14" t="s">
        <v>1604</v>
      </c>
      <c r="AQW4" s="14" t="s">
        <v>1605</v>
      </c>
      <c r="AQX4" s="14" t="s">
        <v>1606</v>
      </c>
      <c r="AQY4" s="14" t="s">
        <v>1607</v>
      </c>
      <c r="AQZ4" s="14" t="s">
        <v>1608</v>
      </c>
      <c r="ARA4" s="14" t="s">
        <v>1609</v>
      </c>
      <c r="ARB4" s="14" t="s">
        <v>1610</v>
      </c>
      <c r="ARC4" s="14" t="s">
        <v>1611</v>
      </c>
      <c r="ARD4" s="14" t="s">
        <v>1612</v>
      </c>
      <c r="ARE4" s="14" t="s">
        <v>1613</v>
      </c>
      <c r="ARF4" s="14" t="s">
        <v>1614</v>
      </c>
      <c r="ARG4" s="14" t="s">
        <v>1615</v>
      </c>
      <c r="ARH4" s="14" t="s">
        <v>1616</v>
      </c>
      <c r="ARI4" s="14" t="s">
        <v>1617</v>
      </c>
      <c r="ARJ4" s="14" t="s">
        <v>1618</v>
      </c>
      <c r="ARK4" s="14" t="s">
        <v>1619</v>
      </c>
      <c r="ARL4" s="14" t="s">
        <v>1620</v>
      </c>
      <c r="ARM4" s="14" t="s">
        <v>1621</v>
      </c>
      <c r="ARN4" s="14" t="s">
        <v>1622</v>
      </c>
      <c r="ARO4" s="14" t="s">
        <v>1623</v>
      </c>
      <c r="ARP4" s="14" t="s">
        <v>1624</v>
      </c>
      <c r="ARQ4" s="14" t="s">
        <v>1625</v>
      </c>
      <c r="ARR4" s="14" t="s">
        <v>1626</v>
      </c>
      <c r="ARS4" s="14" t="s">
        <v>1627</v>
      </c>
      <c r="ART4" s="14" t="s">
        <v>1628</v>
      </c>
      <c r="ARU4" s="14" t="s">
        <v>1629</v>
      </c>
      <c r="ARV4" s="14" t="s">
        <v>1630</v>
      </c>
      <c r="ARW4" s="14" t="s">
        <v>1631</v>
      </c>
      <c r="ARX4" s="14" t="s">
        <v>1632</v>
      </c>
      <c r="ARY4" s="14" t="s">
        <v>1633</v>
      </c>
      <c r="ARZ4" s="14" t="s">
        <v>1634</v>
      </c>
      <c r="ASA4" s="14" t="s">
        <v>1635</v>
      </c>
      <c r="ASB4" s="14" t="s">
        <v>1636</v>
      </c>
      <c r="ASC4" s="14" t="s">
        <v>1637</v>
      </c>
      <c r="ASD4" s="14" t="s">
        <v>1638</v>
      </c>
      <c r="ASE4" s="14" t="s">
        <v>1639</v>
      </c>
      <c r="ASF4" s="14" t="s">
        <v>1640</v>
      </c>
      <c r="ASG4" s="14" t="s">
        <v>1641</v>
      </c>
      <c r="ASH4" s="14" t="s">
        <v>1642</v>
      </c>
      <c r="ASI4" s="14" t="s">
        <v>1643</v>
      </c>
      <c r="ASJ4" s="14" t="s">
        <v>1644</v>
      </c>
      <c r="ASK4" s="14" t="s">
        <v>1645</v>
      </c>
      <c r="ASL4" s="14" t="s">
        <v>1646</v>
      </c>
      <c r="ASM4" s="14" t="s">
        <v>1647</v>
      </c>
      <c r="ASN4" s="14" t="s">
        <v>1648</v>
      </c>
      <c r="ASO4" s="14" t="s">
        <v>1649</v>
      </c>
      <c r="ASP4" s="14" t="s">
        <v>1650</v>
      </c>
      <c r="ASQ4" s="14" t="s">
        <v>1651</v>
      </c>
      <c r="ASR4" s="14" t="s">
        <v>1652</v>
      </c>
      <c r="ASS4" s="14" t="s">
        <v>1653</v>
      </c>
      <c r="AST4" s="14" t="s">
        <v>1654</v>
      </c>
      <c r="ASU4" s="14" t="s">
        <v>1655</v>
      </c>
      <c r="ASV4" s="14" t="s">
        <v>1656</v>
      </c>
      <c r="ASW4" s="14" t="s">
        <v>1657</v>
      </c>
      <c r="ASX4" s="14" t="s">
        <v>1658</v>
      </c>
      <c r="ASY4" s="14" t="s">
        <v>1659</v>
      </c>
      <c r="ASZ4" s="14" t="s">
        <v>1660</v>
      </c>
      <c r="ATA4" s="14" t="s">
        <v>1661</v>
      </c>
      <c r="ATB4" s="14" t="s">
        <v>1662</v>
      </c>
      <c r="ATC4" s="14" t="s">
        <v>1663</v>
      </c>
      <c r="ATD4" s="14" t="s">
        <v>1664</v>
      </c>
      <c r="ATE4" s="14" t="s">
        <v>1665</v>
      </c>
      <c r="ATF4" s="14" t="s">
        <v>1666</v>
      </c>
      <c r="ATG4" s="14" t="s">
        <v>1667</v>
      </c>
      <c r="ATH4" s="14" t="s">
        <v>1668</v>
      </c>
      <c r="ATI4" s="14" t="s">
        <v>1669</v>
      </c>
      <c r="ATJ4" s="14" t="s">
        <v>1670</v>
      </c>
      <c r="ATK4" s="14" t="s">
        <v>1671</v>
      </c>
      <c r="ATL4" s="14" t="s">
        <v>1672</v>
      </c>
      <c r="ATM4" s="14" t="s">
        <v>1673</v>
      </c>
      <c r="ATN4" s="14" t="s">
        <v>1674</v>
      </c>
      <c r="ATO4" s="14" t="s">
        <v>1675</v>
      </c>
      <c r="ATP4" s="14" t="s">
        <v>1676</v>
      </c>
      <c r="ATQ4" s="14" t="s">
        <v>1677</v>
      </c>
      <c r="ATR4" s="14" t="s">
        <v>1678</v>
      </c>
      <c r="ATS4" s="14" t="s">
        <v>1679</v>
      </c>
      <c r="ATT4" s="14" t="s">
        <v>1680</v>
      </c>
      <c r="ATU4" s="14" t="s">
        <v>1681</v>
      </c>
      <c r="ATV4" s="14" t="s">
        <v>1682</v>
      </c>
      <c r="ATW4" s="14" t="s">
        <v>1683</v>
      </c>
      <c r="ATX4" s="14" t="s">
        <v>1684</v>
      </c>
      <c r="ATY4" s="14" t="s">
        <v>1685</v>
      </c>
      <c r="ATZ4" s="14" t="s">
        <v>1686</v>
      </c>
      <c r="AUA4" s="14" t="s">
        <v>1687</v>
      </c>
      <c r="AUB4" s="14" t="s">
        <v>1688</v>
      </c>
      <c r="AUC4" s="14" t="s">
        <v>1689</v>
      </c>
      <c r="AUD4" s="14" t="s">
        <v>1690</v>
      </c>
      <c r="AUE4" s="14" t="s">
        <v>1691</v>
      </c>
      <c r="AUF4" s="14" t="s">
        <v>1692</v>
      </c>
      <c r="AUG4" s="14" t="s">
        <v>1693</v>
      </c>
      <c r="AUH4" s="14" t="s">
        <v>1694</v>
      </c>
      <c r="AUI4" s="14" t="s">
        <v>1695</v>
      </c>
      <c r="AUJ4" s="14" t="s">
        <v>1696</v>
      </c>
      <c r="AUK4" s="14" t="s">
        <v>1697</v>
      </c>
      <c r="AUL4" s="14" t="s">
        <v>1698</v>
      </c>
      <c r="AUM4" s="14" t="s">
        <v>1699</v>
      </c>
      <c r="AUN4" s="14" t="s">
        <v>1700</v>
      </c>
      <c r="AUO4" s="14" t="s">
        <v>1701</v>
      </c>
      <c r="AUP4" s="14" t="s">
        <v>1702</v>
      </c>
      <c r="AUQ4" s="14" t="s">
        <v>1703</v>
      </c>
      <c r="AUR4" s="14" t="s">
        <v>1704</v>
      </c>
      <c r="AUS4" s="14" t="s">
        <v>1705</v>
      </c>
      <c r="AUT4" s="14" t="s">
        <v>1706</v>
      </c>
      <c r="AUU4" s="14" t="s">
        <v>1707</v>
      </c>
      <c r="AUV4" s="14" t="s">
        <v>1708</v>
      </c>
      <c r="AUW4" s="14" t="s">
        <v>1709</v>
      </c>
      <c r="AUX4" s="14" t="s">
        <v>1710</v>
      </c>
      <c r="AUY4" s="14" t="s">
        <v>1711</v>
      </c>
      <c r="AUZ4" s="14" t="s">
        <v>1712</v>
      </c>
      <c r="AVA4" s="14" t="s">
        <v>1713</v>
      </c>
      <c r="AVB4" s="14" t="s">
        <v>1714</v>
      </c>
      <c r="AVC4" s="14" t="s">
        <v>1715</v>
      </c>
      <c r="AVD4" s="14" t="s">
        <v>1716</v>
      </c>
      <c r="AVE4" s="14" t="s">
        <v>1717</v>
      </c>
      <c r="AVF4" s="14" t="s">
        <v>1718</v>
      </c>
      <c r="AVG4" s="14" t="s">
        <v>1719</v>
      </c>
      <c r="AVH4" s="14" t="s">
        <v>1720</v>
      </c>
      <c r="AVI4" s="14" t="s">
        <v>1721</v>
      </c>
      <c r="AVJ4" s="14" t="s">
        <v>1722</v>
      </c>
      <c r="AVK4" s="14" t="s">
        <v>1723</v>
      </c>
      <c r="AVL4" s="14" t="s">
        <v>1724</v>
      </c>
      <c r="AVM4" s="14" t="s">
        <v>1725</v>
      </c>
      <c r="AVN4" s="14" t="s">
        <v>1726</v>
      </c>
      <c r="AVO4" s="14" t="s">
        <v>1727</v>
      </c>
      <c r="AVP4" s="14" t="s">
        <v>1728</v>
      </c>
      <c r="AVQ4" s="14" t="s">
        <v>1729</v>
      </c>
      <c r="AVR4" s="14" t="s">
        <v>1730</v>
      </c>
      <c r="AVS4" s="14" t="s">
        <v>1731</v>
      </c>
      <c r="AVT4" s="14" t="s">
        <v>1732</v>
      </c>
      <c r="AVU4" s="14" t="s">
        <v>1733</v>
      </c>
      <c r="AVV4" s="14" t="s">
        <v>1734</v>
      </c>
      <c r="AVW4" s="14" t="s">
        <v>1735</v>
      </c>
      <c r="AVX4" s="14" t="s">
        <v>1736</v>
      </c>
      <c r="AVY4" s="14" t="s">
        <v>1737</v>
      </c>
      <c r="AVZ4" s="14" t="s">
        <v>1738</v>
      </c>
      <c r="AWA4" s="14" t="s">
        <v>1739</v>
      </c>
      <c r="AWB4" s="14" t="s">
        <v>1740</v>
      </c>
      <c r="AWC4" s="14" t="s">
        <v>1741</v>
      </c>
      <c r="AWD4" s="14" t="s">
        <v>1742</v>
      </c>
      <c r="AWE4" s="14" t="s">
        <v>1743</v>
      </c>
      <c r="AWF4" s="14" t="s">
        <v>1744</v>
      </c>
      <c r="AWG4" s="14" t="s">
        <v>1745</v>
      </c>
      <c r="AWH4" s="14" t="s">
        <v>1746</v>
      </c>
      <c r="AWI4" s="14" t="s">
        <v>1747</v>
      </c>
      <c r="AWJ4" s="14" t="s">
        <v>1748</v>
      </c>
      <c r="AWK4" s="14" t="s">
        <v>1749</v>
      </c>
      <c r="AWL4" s="14" t="s">
        <v>1750</v>
      </c>
      <c r="AWM4" s="14" t="s">
        <v>1751</v>
      </c>
      <c r="AWN4" s="14" t="s">
        <v>1752</v>
      </c>
      <c r="AWO4" s="14" t="s">
        <v>1753</v>
      </c>
      <c r="AWP4" s="14" t="s">
        <v>1754</v>
      </c>
      <c r="AWQ4" s="14" t="s">
        <v>1755</v>
      </c>
      <c r="AWR4" s="14" t="s">
        <v>1756</v>
      </c>
      <c r="AWS4" s="14" t="s">
        <v>1757</v>
      </c>
      <c r="AWT4" s="14" t="s">
        <v>1758</v>
      </c>
      <c r="AWU4" s="14" t="s">
        <v>1759</v>
      </c>
      <c r="AWV4" s="14" t="s">
        <v>1760</v>
      </c>
      <c r="AWW4" s="14" t="s">
        <v>1761</v>
      </c>
      <c r="AWX4" s="14" t="s">
        <v>1762</v>
      </c>
      <c r="AWY4" s="14" t="s">
        <v>1763</v>
      </c>
      <c r="AWZ4" s="14" t="s">
        <v>1764</v>
      </c>
      <c r="AXA4" s="14" t="s">
        <v>1765</v>
      </c>
      <c r="AXB4" s="14" t="s">
        <v>1766</v>
      </c>
      <c r="AXC4" s="14" t="s">
        <v>1767</v>
      </c>
      <c r="AXD4" s="14" t="s">
        <v>1768</v>
      </c>
      <c r="AXE4" s="14" t="s">
        <v>1769</v>
      </c>
      <c r="AXF4" s="14" t="s">
        <v>1770</v>
      </c>
      <c r="AXG4" s="14" t="s">
        <v>1771</v>
      </c>
      <c r="AXH4" s="14" t="s">
        <v>1772</v>
      </c>
      <c r="AXI4" s="14" t="s">
        <v>1773</v>
      </c>
      <c r="AXJ4" s="14" t="s">
        <v>1774</v>
      </c>
      <c r="AXK4" s="14" t="s">
        <v>1775</v>
      </c>
      <c r="AXL4" s="14" t="s">
        <v>1776</v>
      </c>
      <c r="AXM4" s="14" t="s">
        <v>1777</v>
      </c>
      <c r="AXN4" s="14" t="s">
        <v>1778</v>
      </c>
      <c r="AXO4" s="14" t="s">
        <v>1779</v>
      </c>
      <c r="AXP4" s="14" t="s">
        <v>1780</v>
      </c>
      <c r="AXQ4" s="14" t="s">
        <v>1781</v>
      </c>
      <c r="AXR4" s="14" t="s">
        <v>1782</v>
      </c>
      <c r="AXS4" s="14" t="s">
        <v>1783</v>
      </c>
      <c r="AXT4" s="14" t="s">
        <v>1784</v>
      </c>
      <c r="AXU4" s="14" t="s">
        <v>1785</v>
      </c>
      <c r="AXV4" s="14" t="s">
        <v>1786</v>
      </c>
      <c r="AXW4" s="14" t="s">
        <v>1787</v>
      </c>
      <c r="AXX4" s="14" t="s">
        <v>1788</v>
      </c>
      <c r="AXY4" s="14" t="s">
        <v>1789</v>
      </c>
      <c r="AXZ4" s="14" t="s">
        <v>1790</v>
      </c>
      <c r="AYA4" s="14" t="s">
        <v>1791</v>
      </c>
      <c r="AYB4" s="14" t="s">
        <v>1792</v>
      </c>
      <c r="AYC4" s="14" t="s">
        <v>1793</v>
      </c>
      <c r="AYD4" s="14" t="s">
        <v>1794</v>
      </c>
      <c r="AYE4" s="14" t="s">
        <v>1795</v>
      </c>
      <c r="AYF4" s="14" t="s">
        <v>1796</v>
      </c>
      <c r="AYG4" s="14" t="s">
        <v>1797</v>
      </c>
      <c r="AYH4" s="14" t="s">
        <v>1798</v>
      </c>
      <c r="AYI4" s="14" t="s">
        <v>1799</v>
      </c>
      <c r="AYJ4" s="14" t="s">
        <v>1800</v>
      </c>
      <c r="AYK4" s="14" t="s">
        <v>1801</v>
      </c>
      <c r="AYL4" s="14" t="s">
        <v>1802</v>
      </c>
      <c r="AYM4" s="14" t="s">
        <v>1803</v>
      </c>
      <c r="AYN4" s="14" t="s">
        <v>1804</v>
      </c>
      <c r="AYO4" s="14" t="s">
        <v>1805</v>
      </c>
      <c r="AYP4" s="14" t="s">
        <v>1806</v>
      </c>
      <c r="AYQ4" s="14" t="s">
        <v>1807</v>
      </c>
      <c r="AYR4" s="14" t="s">
        <v>1808</v>
      </c>
      <c r="AYS4" s="14" t="s">
        <v>1809</v>
      </c>
      <c r="AYT4" s="14" t="s">
        <v>1810</v>
      </c>
      <c r="AYU4" s="14" t="s">
        <v>1811</v>
      </c>
      <c r="AYV4" s="14" t="s">
        <v>1812</v>
      </c>
      <c r="AYW4" s="14" t="s">
        <v>1813</v>
      </c>
      <c r="AYX4" s="14" t="s">
        <v>1814</v>
      </c>
      <c r="AYY4" s="14" t="s">
        <v>1815</v>
      </c>
      <c r="AYZ4" s="14" t="s">
        <v>1816</v>
      </c>
      <c r="AZA4" s="14" t="s">
        <v>1817</v>
      </c>
      <c r="AZB4" s="14" t="s">
        <v>1818</v>
      </c>
      <c r="AZC4" s="14" t="s">
        <v>1819</v>
      </c>
      <c r="AZD4" s="14" t="s">
        <v>1820</v>
      </c>
      <c r="AZE4" s="14" t="s">
        <v>1821</v>
      </c>
      <c r="AZF4" s="14" t="s">
        <v>1822</v>
      </c>
      <c r="AZG4" s="14" t="s">
        <v>1823</v>
      </c>
      <c r="AZH4" s="14" t="s">
        <v>1824</v>
      </c>
      <c r="AZI4" s="14" t="s">
        <v>1825</v>
      </c>
      <c r="AZJ4" s="14" t="s">
        <v>1826</v>
      </c>
      <c r="AZK4" s="14" t="s">
        <v>1827</v>
      </c>
      <c r="AZL4" s="14" t="s">
        <v>1828</v>
      </c>
      <c r="AZM4" s="14" t="s">
        <v>1829</v>
      </c>
      <c r="AZN4" s="14" t="s">
        <v>1830</v>
      </c>
      <c r="AZO4" s="14" t="s">
        <v>1831</v>
      </c>
      <c r="AZP4" s="14" t="s">
        <v>1832</v>
      </c>
      <c r="AZQ4" s="14" t="s">
        <v>1833</v>
      </c>
      <c r="AZR4" s="14" t="s">
        <v>1834</v>
      </c>
      <c r="AZS4" s="14" t="s">
        <v>1835</v>
      </c>
      <c r="AZT4" s="14" t="s">
        <v>1836</v>
      </c>
      <c r="AZU4" s="14" t="s">
        <v>1837</v>
      </c>
      <c r="AZV4" s="14" t="s">
        <v>1838</v>
      </c>
      <c r="AZW4" s="14" t="s">
        <v>1839</v>
      </c>
      <c r="AZX4" s="14" t="s">
        <v>1840</v>
      </c>
      <c r="AZY4" s="14" t="s">
        <v>1841</v>
      </c>
      <c r="AZZ4" s="14" t="s">
        <v>1842</v>
      </c>
      <c r="BAA4" s="14" t="s">
        <v>1843</v>
      </c>
      <c r="BAB4" s="14" t="s">
        <v>1844</v>
      </c>
      <c r="BAC4" s="14" t="s">
        <v>1845</v>
      </c>
      <c r="BAD4" s="14" t="s">
        <v>1846</v>
      </c>
      <c r="BAE4" s="14" t="s">
        <v>1847</v>
      </c>
      <c r="BAF4" s="14" t="s">
        <v>1848</v>
      </c>
      <c r="BAG4" s="14" t="s">
        <v>1849</v>
      </c>
      <c r="BAH4" s="14" t="s">
        <v>1850</v>
      </c>
      <c r="BAI4" s="14" t="s">
        <v>1851</v>
      </c>
      <c r="BAJ4" s="14" t="s">
        <v>1853</v>
      </c>
      <c r="BAK4" s="14" t="s">
        <v>1854</v>
      </c>
      <c r="BAL4" s="14" t="s">
        <v>1855</v>
      </c>
      <c r="BAM4" s="14" t="s">
        <v>1856</v>
      </c>
      <c r="BAN4" s="14" t="s">
        <v>1857</v>
      </c>
      <c r="BAO4" s="14" t="s">
        <v>1858</v>
      </c>
      <c r="BAP4" s="14" t="s">
        <v>1859</v>
      </c>
      <c r="BAQ4" s="14" t="s">
        <v>1860</v>
      </c>
      <c r="BAR4" s="14" t="s">
        <v>1861</v>
      </c>
      <c r="BAS4" s="14" t="s">
        <v>1862</v>
      </c>
      <c r="BAT4" s="14" t="s">
        <v>1863</v>
      </c>
      <c r="BAU4" s="14" t="s">
        <v>1864</v>
      </c>
    </row>
    <row r="5" spans="1:1399">
      <c r="A5" s="85" t="s">
        <v>199</v>
      </c>
      <c r="B5" s="18" t="s">
        <v>6</v>
      </c>
      <c r="C5" s="16" t="s">
        <v>203</v>
      </c>
      <c r="D5" s="9">
        <v>925</v>
      </c>
      <c r="E5" s="9">
        <v>93866</v>
      </c>
      <c r="F5" s="4">
        <v>358</v>
      </c>
      <c r="G5" s="4">
        <v>6</v>
      </c>
      <c r="H5" s="4">
        <v>6</v>
      </c>
      <c r="I5" s="4">
        <v>6</v>
      </c>
      <c r="J5" s="4">
        <v>6</v>
      </c>
      <c r="K5" s="4">
        <v>6</v>
      </c>
      <c r="L5" s="4">
        <v>6</v>
      </c>
      <c r="M5" s="4">
        <v>7</v>
      </c>
      <c r="N5" s="4">
        <v>7</v>
      </c>
      <c r="O5" s="4">
        <v>7</v>
      </c>
      <c r="P5" s="4">
        <v>7</v>
      </c>
      <c r="Q5" s="4">
        <v>7</v>
      </c>
      <c r="R5" s="4">
        <v>7</v>
      </c>
      <c r="S5" s="7">
        <v>3388</v>
      </c>
      <c r="T5" s="7">
        <v>3392</v>
      </c>
      <c r="U5" s="7">
        <v>4038</v>
      </c>
      <c r="V5" s="7">
        <v>4039</v>
      </c>
      <c r="W5" s="7">
        <v>4327</v>
      </c>
      <c r="X5" s="7">
        <v>4326</v>
      </c>
      <c r="Y5" s="7">
        <v>4326</v>
      </c>
      <c r="Z5" s="7"/>
      <c r="AA5" s="7"/>
      <c r="AB5" s="7">
        <v>5267</v>
      </c>
      <c r="AC5" s="7"/>
      <c r="AD5" s="7">
        <v>5100</v>
      </c>
      <c r="AE5" s="7">
        <v>828</v>
      </c>
      <c r="AF5" s="7">
        <v>832</v>
      </c>
      <c r="AG5" s="7">
        <v>1405</v>
      </c>
      <c r="AH5" s="7">
        <v>1406</v>
      </c>
      <c r="AI5" s="7">
        <v>1552</v>
      </c>
      <c r="AJ5" s="7">
        <v>1551</v>
      </c>
      <c r="AK5" s="7">
        <v>1551</v>
      </c>
      <c r="AL5" s="7"/>
      <c r="AM5" s="7"/>
      <c r="AN5" s="7">
        <v>1609</v>
      </c>
      <c r="AO5" s="7"/>
      <c r="AP5" s="7">
        <v>1521</v>
      </c>
      <c r="AQ5" s="7">
        <v>4</v>
      </c>
      <c r="AR5" s="7">
        <v>573</v>
      </c>
      <c r="AS5" s="7">
        <v>1</v>
      </c>
      <c r="AT5" s="7">
        <v>146</v>
      </c>
      <c r="AU5" s="7">
        <v>-1</v>
      </c>
      <c r="AV5" s="7">
        <v>0</v>
      </c>
      <c r="AW5" s="7"/>
      <c r="AX5" s="7"/>
      <c r="AY5" s="7"/>
      <c r="AZ5" s="7"/>
      <c r="BA5" s="7"/>
      <c r="BB5" s="7">
        <v>2560</v>
      </c>
      <c r="BC5" s="7">
        <v>2560</v>
      </c>
      <c r="BD5" s="7">
        <v>2633</v>
      </c>
      <c r="BE5" s="7">
        <v>2633</v>
      </c>
      <c r="BF5" s="7">
        <v>2775</v>
      </c>
      <c r="BG5" s="7">
        <v>2775</v>
      </c>
      <c r="BH5" s="7">
        <v>2775</v>
      </c>
      <c r="BI5" s="7"/>
      <c r="BJ5" s="7"/>
      <c r="BK5" s="7">
        <v>3658</v>
      </c>
      <c r="BL5" s="7"/>
      <c r="BM5" s="7">
        <v>3579</v>
      </c>
      <c r="BN5" s="7">
        <v>0</v>
      </c>
      <c r="BO5" s="7">
        <v>73</v>
      </c>
      <c r="BP5" s="7">
        <v>0</v>
      </c>
      <c r="BQ5" s="7">
        <v>142</v>
      </c>
      <c r="BR5" s="7">
        <v>0</v>
      </c>
      <c r="BS5" s="7">
        <v>0</v>
      </c>
      <c r="BT5" s="7" t="s">
        <v>5</v>
      </c>
      <c r="BU5" s="7" t="s">
        <v>5</v>
      </c>
      <c r="BV5" s="7" t="s">
        <v>5</v>
      </c>
      <c r="BW5" s="7" t="s">
        <v>5</v>
      </c>
      <c r="BX5" s="7" t="s">
        <v>5</v>
      </c>
      <c r="BY5" s="10">
        <v>11063</v>
      </c>
      <c r="BZ5" s="10">
        <v>11308</v>
      </c>
      <c r="CA5" s="10">
        <v>11561</v>
      </c>
      <c r="CB5" s="10">
        <v>11828</v>
      </c>
      <c r="CC5" s="9">
        <v>12118</v>
      </c>
      <c r="CD5" s="9">
        <v>12433</v>
      </c>
      <c r="CE5" s="9">
        <v>12783</v>
      </c>
      <c r="CF5" s="9">
        <v>13168</v>
      </c>
      <c r="CG5" s="9">
        <v>13598</v>
      </c>
      <c r="CH5" s="9">
        <v>14072</v>
      </c>
      <c r="CI5" s="9">
        <v>14588</v>
      </c>
      <c r="CJ5" s="9">
        <v>15140</v>
      </c>
      <c r="CK5" s="9">
        <v>15720</v>
      </c>
      <c r="CL5" s="9">
        <v>16323</v>
      </c>
      <c r="CM5" s="9">
        <v>16947</v>
      </c>
      <c r="CN5" s="9">
        <v>17583</v>
      </c>
      <c r="CO5" s="9">
        <v>18228</v>
      </c>
      <c r="CP5" s="9">
        <v>18868</v>
      </c>
      <c r="CQ5" s="9">
        <v>19493</v>
      </c>
      <c r="CR5" s="9">
        <v>20096</v>
      </c>
      <c r="CS5" s="9">
        <v>20668</v>
      </c>
      <c r="CT5" s="9">
        <v>21209</v>
      </c>
      <c r="CU5" s="9">
        <v>21771</v>
      </c>
      <c r="CV5" s="9">
        <v>22329</v>
      </c>
      <c r="CW5" s="9">
        <v>22902</v>
      </c>
      <c r="CX5" s="9">
        <v>23480</v>
      </c>
      <c r="CY5" s="9">
        <v>24085</v>
      </c>
      <c r="CZ5" s="9">
        <v>24703</v>
      </c>
      <c r="DA5" s="9">
        <v>25311</v>
      </c>
      <c r="DB5" s="9">
        <v>25940</v>
      </c>
      <c r="DC5" s="9">
        <v>26591</v>
      </c>
      <c r="DD5" s="9">
        <v>27238</v>
      </c>
      <c r="DE5" s="9">
        <v>27915</v>
      </c>
      <c r="DF5" s="9">
        <v>28585</v>
      </c>
      <c r="DG5" s="9">
        <v>29270</v>
      </c>
      <c r="DH5" s="9">
        <v>29957</v>
      </c>
      <c r="DI5" s="9">
        <v>33473</v>
      </c>
      <c r="DJ5" s="9">
        <v>37060</v>
      </c>
      <c r="DK5" s="9">
        <v>40659</v>
      </c>
      <c r="DL5" s="9">
        <v>44238</v>
      </c>
      <c r="DM5" s="9">
        <v>47775</v>
      </c>
      <c r="DN5" s="9">
        <v>51247</v>
      </c>
      <c r="DO5" s="9">
        <v>4603</v>
      </c>
      <c r="DP5" s="9">
        <v>4811</v>
      </c>
      <c r="DQ5" s="9">
        <v>5021</v>
      </c>
      <c r="DR5" s="9">
        <v>5238</v>
      </c>
      <c r="DS5" s="9">
        <v>5463</v>
      </c>
      <c r="DT5" s="9">
        <v>5697</v>
      </c>
      <c r="DU5" s="9">
        <v>5943</v>
      </c>
      <c r="DV5" s="9">
        <v>6201</v>
      </c>
      <c r="DW5" s="9">
        <v>6474</v>
      </c>
      <c r="DX5" s="9">
        <v>6761</v>
      </c>
      <c r="DY5" s="9">
        <v>7063</v>
      </c>
      <c r="DZ5" s="9">
        <v>7377</v>
      </c>
      <c r="EA5" s="9">
        <v>7700</v>
      </c>
      <c r="EB5" s="9">
        <v>8030</v>
      </c>
      <c r="EC5" s="9">
        <v>8366</v>
      </c>
      <c r="ED5" s="7">
        <v>8703</v>
      </c>
      <c r="EE5" s="7">
        <v>9043</v>
      </c>
      <c r="EF5" s="7">
        <v>9387</v>
      </c>
      <c r="EG5" s="7">
        <v>9735</v>
      </c>
      <c r="EH5" s="7">
        <v>10086</v>
      </c>
      <c r="EI5" s="7">
        <v>10440</v>
      </c>
      <c r="EJ5" s="7">
        <v>10797</v>
      </c>
      <c r="EK5" s="7">
        <v>11167</v>
      </c>
      <c r="EL5" s="7">
        <v>11524</v>
      </c>
      <c r="EM5" s="7">
        <v>11887</v>
      </c>
      <c r="EN5" s="7">
        <v>12246</v>
      </c>
      <c r="EO5" s="7">
        <v>12624</v>
      </c>
      <c r="EP5" s="7">
        <v>13004</v>
      </c>
      <c r="EQ5" s="7">
        <v>13367</v>
      </c>
      <c r="ER5" s="7">
        <v>13742</v>
      </c>
      <c r="ES5" s="7">
        <v>14132</v>
      </c>
      <c r="ET5" s="7">
        <v>14510</v>
      </c>
      <c r="EU5" s="7">
        <v>14912</v>
      </c>
      <c r="EV5" s="7">
        <v>15298</v>
      </c>
      <c r="EW5" s="7">
        <v>15691</v>
      </c>
      <c r="EX5" s="7">
        <v>16078</v>
      </c>
      <c r="EY5" s="7">
        <v>6460</v>
      </c>
      <c r="EZ5" s="7">
        <v>6497</v>
      </c>
      <c r="FA5" s="7">
        <v>6540</v>
      </c>
      <c r="FB5" s="7">
        <v>6590</v>
      </c>
      <c r="FC5" s="7">
        <v>6655</v>
      </c>
      <c r="FD5" s="7">
        <v>6736</v>
      </c>
      <c r="FE5" s="7">
        <v>6840</v>
      </c>
      <c r="FF5" s="7">
        <v>6967</v>
      </c>
      <c r="FG5" s="7">
        <v>7124</v>
      </c>
      <c r="FH5" s="7">
        <v>7311</v>
      </c>
      <c r="FI5" s="7">
        <v>7525</v>
      </c>
      <c r="FJ5" s="7">
        <v>7763</v>
      </c>
      <c r="FK5" s="7">
        <v>8020</v>
      </c>
      <c r="FL5" s="7">
        <v>8293</v>
      </c>
      <c r="FM5" s="7">
        <v>8581</v>
      </c>
      <c r="FN5" s="7">
        <v>8880</v>
      </c>
      <c r="FO5" s="7">
        <v>9185</v>
      </c>
      <c r="FP5" s="7">
        <v>9481</v>
      </c>
      <c r="FQ5" s="7">
        <v>9758</v>
      </c>
      <c r="FR5" s="7">
        <v>10010</v>
      </c>
      <c r="FS5" s="7">
        <v>10228</v>
      </c>
      <c r="FT5" s="7">
        <v>10412</v>
      </c>
      <c r="FU5" s="7">
        <v>10604</v>
      </c>
      <c r="FV5" s="7">
        <v>10805</v>
      </c>
      <c r="FW5" s="7">
        <v>11015</v>
      </c>
      <c r="FX5" s="7">
        <v>11234</v>
      </c>
      <c r="FY5" s="7">
        <v>11461</v>
      </c>
      <c r="FZ5" s="7">
        <v>11699</v>
      </c>
      <c r="GA5" s="7">
        <v>11944</v>
      </c>
      <c r="GB5" s="7">
        <v>12198</v>
      </c>
      <c r="GC5" s="7">
        <v>12459</v>
      </c>
      <c r="GD5" s="7">
        <v>12728</v>
      </c>
      <c r="GE5" s="7">
        <v>13003</v>
      </c>
      <c r="GF5" s="7">
        <v>13287</v>
      </c>
      <c r="GG5" s="7">
        <v>13579</v>
      </c>
      <c r="GH5" s="7">
        <v>13879</v>
      </c>
      <c r="GI5" s="7">
        <v>5521</v>
      </c>
      <c r="GJ5" s="7">
        <v>5681</v>
      </c>
      <c r="GK5" s="7">
        <v>5834</v>
      </c>
      <c r="GL5" s="7">
        <v>5986</v>
      </c>
      <c r="GM5" s="7">
        <v>6145</v>
      </c>
      <c r="GN5" s="7">
        <v>6306</v>
      </c>
      <c r="GO5" s="7">
        <v>6474</v>
      </c>
      <c r="GP5" s="7">
        <v>6646</v>
      </c>
      <c r="GQ5" s="40">
        <v>6826</v>
      </c>
      <c r="GR5" s="40">
        <v>7020</v>
      </c>
      <c r="GS5" s="40">
        <v>7228</v>
      </c>
      <c r="GT5" s="40">
        <v>7444</v>
      </c>
      <c r="GU5" s="40">
        <v>7671</v>
      </c>
      <c r="GV5" s="40">
        <v>7911</v>
      </c>
      <c r="GW5" s="40">
        <v>8166</v>
      </c>
      <c r="GX5" s="40">
        <v>8436</v>
      </c>
      <c r="GY5" s="40">
        <v>8723</v>
      </c>
      <c r="GZ5" s="40">
        <v>9027</v>
      </c>
      <c r="HA5" s="40">
        <v>9340</v>
      </c>
      <c r="HB5" s="40">
        <v>9660</v>
      </c>
      <c r="HC5" s="40">
        <v>9981</v>
      </c>
      <c r="HD5" s="40">
        <v>10238</v>
      </c>
      <c r="HE5" s="40">
        <v>10516</v>
      </c>
      <c r="HF5" s="40">
        <v>10787</v>
      </c>
      <c r="HG5" s="40">
        <v>11066</v>
      </c>
      <c r="HH5" s="40">
        <v>11355</v>
      </c>
      <c r="HI5" s="40">
        <v>11648</v>
      </c>
      <c r="HJ5" s="40">
        <v>11949</v>
      </c>
      <c r="HK5" s="40">
        <v>12241</v>
      </c>
      <c r="HL5" s="40">
        <v>12550</v>
      </c>
      <c r="HM5" s="40">
        <v>12870</v>
      </c>
      <c r="HN5" s="40">
        <v>13184</v>
      </c>
      <c r="HO5" s="40">
        <v>13521</v>
      </c>
      <c r="HP5" s="40">
        <v>13847</v>
      </c>
      <c r="HQ5" s="40">
        <v>14185</v>
      </c>
      <c r="HR5" s="40">
        <v>14526</v>
      </c>
      <c r="HS5" s="40">
        <v>5542</v>
      </c>
      <c r="HT5" s="40">
        <v>5627</v>
      </c>
      <c r="HU5" s="40">
        <v>5727</v>
      </c>
      <c r="HV5" s="40">
        <v>5842</v>
      </c>
      <c r="HW5" s="40">
        <v>5973</v>
      </c>
      <c r="HX5" s="40">
        <v>6127</v>
      </c>
      <c r="HY5" s="40">
        <v>6309</v>
      </c>
      <c r="HZ5" s="40">
        <v>6522</v>
      </c>
      <c r="IA5" s="40">
        <v>6772</v>
      </c>
      <c r="IB5" s="40">
        <v>7052</v>
      </c>
      <c r="IC5" s="40">
        <v>7360</v>
      </c>
      <c r="ID5" s="40">
        <v>7696</v>
      </c>
      <c r="IE5" s="40">
        <v>8049</v>
      </c>
      <c r="IF5" s="40">
        <v>8412</v>
      </c>
      <c r="IG5" s="40">
        <v>8781</v>
      </c>
      <c r="IH5" s="40">
        <v>9147</v>
      </c>
      <c r="II5" s="40">
        <v>9505</v>
      </c>
      <c r="IJ5" s="40">
        <v>9841</v>
      </c>
      <c r="IK5" s="40">
        <v>10153</v>
      </c>
      <c r="IL5" s="40">
        <v>10436</v>
      </c>
      <c r="IM5" s="40">
        <v>10687</v>
      </c>
      <c r="IN5" s="40">
        <v>10971</v>
      </c>
      <c r="IO5" s="40">
        <v>11255</v>
      </c>
      <c r="IP5" s="40">
        <v>11542</v>
      </c>
      <c r="IQ5" s="40">
        <v>11836</v>
      </c>
      <c r="IR5" s="40">
        <v>12125</v>
      </c>
      <c r="IS5" s="40">
        <v>12437</v>
      </c>
      <c r="IT5" s="40">
        <v>12754</v>
      </c>
      <c r="IU5" s="40">
        <v>13070</v>
      </c>
      <c r="IV5" s="40">
        <v>13390</v>
      </c>
      <c r="IW5" s="40">
        <v>13721</v>
      </c>
      <c r="IX5" s="40">
        <v>14054</v>
      </c>
      <c r="IY5" s="40">
        <v>14394</v>
      </c>
      <c r="IZ5" s="40">
        <v>14738</v>
      </c>
      <c r="JA5" s="40">
        <v>15085</v>
      </c>
      <c r="JB5" s="40">
        <v>15431</v>
      </c>
      <c r="JC5" s="40">
        <v>1395</v>
      </c>
      <c r="JD5" s="40">
        <v>1314</v>
      </c>
      <c r="JE5" s="40">
        <v>1351</v>
      </c>
      <c r="JF5" s="40">
        <v>1399</v>
      </c>
      <c r="JG5" s="40">
        <v>1352</v>
      </c>
      <c r="JH5" s="40">
        <v>1206</v>
      </c>
      <c r="JI5" s="40">
        <v>1053</v>
      </c>
      <c r="JJ5" s="40">
        <v>948</v>
      </c>
      <c r="JK5" s="40">
        <v>807</v>
      </c>
      <c r="JL5" s="40">
        <v>706</v>
      </c>
      <c r="JM5" s="40">
        <v>546</v>
      </c>
      <c r="JN5" s="40">
        <v>361</v>
      </c>
      <c r="JO5" s="40">
        <v>319</v>
      </c>
      <c r="JP5" s="40">
        <v>234</v>
      </c>
      <c r="JQ5" s="40">
        <v>172</v>
      </c>
      <c r="JR5" s="40">
        <v>114</v>
      </c>
      <c r="JS5" s="40">
        <v>113</v>
      </c>
      <c r="JT5" s="40">
        <v>1458</v>
      </c>
      <c r="JU5" s="40">
        <v>1353</v>
      </c>
      <c r="JV5" s="40">
        <v>1368</v>
      </c>
      <c r="JW5" s="40">
        <v>1372</v>
      </c>
      <c r="JX5" s="40">
        <v>1251</v>
      </c>
      <c r="JY5" s="40">
        <v>1027</v>
      </c>
      <c r="JZ5" s="40">
        <v>846</v>
      </c>
      <c r="KA5" s="40">
        <v>769</v>
      </c>
      <c r="KB5" s="40">
        <v>693</v>
      </c>
      <c r="KC5" s="40">
        <v>655</v>
      </c>
      <c r="KD5" s="40">
        <v>532</v>
      </c>
      <c r="KE5" s="40">
        <v>355</v>
      </c>
      <c r="KF5" s="40">
        <v>297</v>
      </c>
      <c r="KG5" s="40">
        <v>219</v>
      </c>
      <c r="KH5" s="40">
        <v>160</v>
      </c>
      <c r="KI5" s="40">
        <v>105</v>
      </c>
      <c r="KJ5" s="40">
        <v>90</v>
      </c>
      <c r="KK5" s="41">
        <v>14.70054054054054</v>
      </c>
      <c r="KL5" s="41">
        <v>22.343783783783785</v>
      </c>
      <c r="KM5" s="41">
        <v>25.383783783783784</v>
      </c>
      <c r="KN5" s="41">
        <v>26.037837837837838</v>
      </c>
      <c r="KO5" s="41">
        <v>26.705945945945945</v>
      </c>
      <c r="KP5" s="41">
        <v>27.363243243243243</v>
      </c>
      <c r="KQ5" s="41">
        <v>28.043243243243243</v>
      </c>
      <c r="KR5" s="41">
        <v>28.747027027027027</v>
      </c>
      <c r="KS5" s="41">
        <v>7760</v>
      </c>
      <c r="KT5" s="41">
        <v>11709</v>
      </c>
      <c r="KU5" s="41">
        <v>13973</v>
      </c>
      <c r="KV5" s="41">
        <v>14454</v>
      </c>
      <c r="KW5" s="41">
        <v>14933</v>
      </c>
      <c r="KX5" s="41">
        <v>15400</v>
      </c>
      <c r="KY5" s="41">
        <v>15878</v>
      </c>
      <c r="KZ5" s="41">
        <v>16364</v>
      </c>
      <c r="LA5" s="41">
        <v>4171</v>
      </c>
      <c r="LB5" s="41">
        <v>6317</v>
      </c>
      <c r="LC5" s="41">
        <v>6887</v>
      </c>
      <c r="LD5" s="41">
        <v>7019</v>
      </c>
      <c r="LE5" s="41">
        <v>7156</v>
      </c>
      <c r="LF5" s="41">
        <v>7281</v>
      </c>
      <c r="LG5" s="41">
        <v>7395</v>
      </c>
      <c r="LH5" s="41">
        <v>7499</v>
      </c>
      <c r="LI5" s="41">
        <v>50</v>
      </c>
      <c r="LJ5" s="41">
        <v>6323</v>
      </c>
      <c r="LK5" s="41">
        <v>2</v>
      </c>
      <c r="LL5" s="196">
        <v>0.13661704343564296</v>
      </c>
      <c r="LM5" s="196">
        <v>0.17418231081865687</v>
      </c>
      <c r="LN5" s="196">
        <v>0.19472865293035976</v>
      </c>
      <c r="LO5" s="196">
        <v>0.17959671122134954</v>
      </c>
      <c r="LP5" s="196">
        <v>0.1482377177661337</v>
      </c>
      <c r="LQ5" s="196">
        <v>0.17116409047244782</v>
      </c>
      <c r="LR5" s="197">
        <v>0.10860306643952299</v>
      </c>
      <c r="LS5" s="196">
        <v>0.13203238530205522</v>
      </c>
      <c r="LT5" s="128">
        <v>223</v>
      </c>
      <c r="LU5" s="128">
        <v>360</v>
      </c>
      <c r="LV5" s="128">
        <v>413</v>
      </c>
      <c r="LW5" s="128">
        <v>391</v>
      </c>
      <c r="LX5" s="128">
        <v>331</v>
      </c>
      <c r="LY5" s="128">
        <v>392</v>
      </c>
      <c r="LZ5" s="128">
        <v>255</v>
      </c>
      <c r="MA5" s="128">
        <v>318</v>
      </c>
      <c r="MB5" s="128">
        <v>110</v>
      </c>
      <c r="MC5" s="128">
        <v>187</v>
      </c>
      <c r="MD5" s="128">
        <v>193</v>
      </c>
      <c r="ME5" s="128">
        <v>187</v>
      </c>
      <c r="MF5" s="128">
        <v>172</v>
      </c>
      <c r="MG5" s="128">
        <v>209</v>
      </c>
      <c r="MH5" s="128">
        <v>128</v>
      </c>
      <c r="MI5" s="128">
        <v>158</v>
      </c>
      <c r="MJ5" s="128">
        <v>113</v>
      </c>
      <c r="MK5" s="128">
        <v>173</v>
      </c>
      <c r="ML5" s="128">
        <v>220</v>
      </c>
      <c r="MM5" s="128">
        <v>204</v>
      </c>
      <c r="MN5" s="128">
        <v>159</v>
      </c>
      <c r="MO5" s="128">
        <v>183</v>
      </c>
      <c r="MP5" s="128">
        <v>127</v>
      </c>
      <c r="MQ5" s="128">
        <v>160</v>
      </c>
      <c r="MR5" s="128">
        <v>184</v>
      </c>
      <c r="MS5" s="128">
        <v>349</v>
      </c>
      <c r="MT5" s="128">
        <v>407</v>
      </c>
      <c r="MU5" s="128">
        <v>384</v>
      </c>
      <c r="MV5" s="128">
        <v>329</v>
      </c>
      <c r="MW5" s="198">
        <v>389</v>
      </c>
      <c r="MX5" s="128">
        <v>254</v>
      </c>
      <c r="MY5" s="199">
        <v>314</v>
      </c>
      <c r="MZ5" s="128">
        <v>95</v>
      </c>
      <c r="NA5" s="128">
        <v>183</v>
      </c>
      <c r="NB5" s="128">
        <v>193</v>
      </c>
      <c r="NC5" s="128">
        <v>185</v>
      </c>
      <c r="ND5" s="128">
        <v>171</v>
      </c>
      <c r="NE5" s="128">
        <v>207</v>
      </c>
      <c r="NF5" s="128">
        <v>127</v>
      </c>
      <c r="NG5" s="128">
        <v>156</v>
      </c>
      <c r="NH5" s="128">
        <v>89</v>
      </c>
      <c r="NI5" s="128">
        <v>166</v>
      </c>
      <c r="NJ5" s="128">
        <v>214</v>
      </c>
      <c r="NK5" s="128">
        <v>199</v>
      </c>
      <c r="NL5" s="128">
        <v>158</v>
      </c>
      <c r="NM5" s="128">
        <v>182</v>
      </c>
      <c r="NN5" s="128">
        <v>127</v>
      </c>
      <c r="NO5" s="128">
        <v>158</v>
      </c>
      <c r="NP5" s="128">
        <v>18</v>
      </c>
      <c r="NQ5" s="85">
        <v>5</v>
      </c>
      <c r="NR5" s="128">
        <v>6</v>
      </c>
      <c r="NS5" s="85">
        <v>2</v>
      </c>
      <c r="NT5" s="85">
        <v>2</v>
      </c>
      <c r="NU5" s="85">
        <v>1</v>
      </c>
      <c r="NV5" s="85">
        <v>1</v>
      </c>
      <c r="NW5" s="85">
        <v>1</v>
      </c>
      <c r="NX5" s="85">
        <v>7</v>
      </c>
      <c r="NY5" s="85">
        <v>2</v>
      </c>
      <c r="NZ5" s="85" t="s">
        <v>331</v>
      </c>
      <c r="OA5" s="85" t="s">
        <v>331</v>
      </c>
      <c r="OB5" s="85">
        <v>1</v>
      </c>
      <c r="OC5" s="85">
        <v>0</v>
      </c>
      <c r="OD5" s="85">
        <v>1</v>
      </c>
      <c r="OE5" s="85">
        <v>1</v>
      </c>
      <c r="OF5" s="128">
        <v>11</v>
      </c>
      <c r="OG5" s="85">
        <v>3</v>
      </c>
      <c r="OH5" s="85">
        <v>6</v>
      </c>
      <c r="OI5" s="85">
        <v>2</v>
      </c>
      <c r="OJ5" s="85">
        <v>1</v>
      </c>
      <c r="OK5" s="85">
        <v>1</v>
      </c>
      <c r="OL5" s="85">
        <v>0</v>
      </c>
      <c r="OM5" s="85">
        <v>0</v>
      </c>
      <c r="ON5" s="85">
        <v>15</v>
      </c>
      <c r="OO5" s="85">
        <v>5</v>
      </c>
      <c r="OP5" s="128" t="s">
        <v>331</v>
      </c>
      <c r="OQ5" s="85">
        <v>5</v>
      </c>
      <c r="OR5" s="85">
        <v>0</v>
      </c>
      <c r="OS5" s="85">
        <v>2</v>
      </c>
      <c r="OT5" s="85">
        <v>0</v>
      </c>
      <c r="OU5" s="85">
        <v>3</v>
      </c>
      <c r="OV5" s="85">
        <v>5</v>
      </c>
      <c r="OW5" s="85">
        <v>2</v>
      </c>
      <c r="OX5" s="85" t="s">
        <v>331</v>
      </c>
      <c r="OY5" s="85">
        <v>2</v>
      </c>
      <c r="OZ5" s="85">
        <v>0</v>
      </c>
      <c r="PA5" s="85">
        <v>2</v>
      </c>
      <c r="PB5" s="85">
        <v>0</v>
      </c>
      <c r="PC5" s="85">
        <v>1</v>
      </c>
      <c r="PD5" s="85">
        <v>10</v>
      </c>
      <c r="PE5" s="85">
        <v>3</v>
      </c>
      <c r="PF5" s="85" t="s">
        <v>331</v>
      </c>
      <c r="PG5" s="85">
        <v>3</v>
      </c>
      <c r="PH5" s="85">
        <v>0</v>
      </c>
      <c r="PI5" s="85">
        <v>0</v>
      </c>
      <c r="PJ5" s="85">
        <v>0</v>
      </c>
      <c r="PK5" s="85">
        <v>2</v>
      </c>
      <c r="PL5" s="200">
        <v>0.1752128897874165</v>
      </c>
      <c r="PM5" s="200">
        <v>0.23175924133926842</v>
      </c>
      <c r="PN5" s="200">
        <v>0.25790937809420528</v>
      </c>
      <c r="PO5" s="200">
        <v>0.2641128106196316</v>
      </c>
      <c r="PP5" s="200">
        <v>0.22571543732365981</v>
      </c>
      <c r="PQ5" s="200">
        <v>0.25980263732425118</v>
      </c>
      <c r="PR5" s="200">
        <v>0.18781942078364566</v>
      </c>
      <c r="PS5" s="200">
        <v>0.2034461282956197</v>
      </c>
      <c r="PT5" s="128">
        <v>286</v>
      </c>
      <c r="PU5" s="128">
        <v>479</v>
      </c>
      <c r="PV5" s="128">
        <v>547</v>
      </c>
      <c r="PW5" s="128">
        <v>575</v>
      </c>
      <c r="PX5" s="128">
        <v>504</v>
      </c>
      <c r="PY5" s="128">
        <v>595</v>
      </c>
      <c r="PZ5" s="128">
        <v>441</v>
      </c>
      <c r="QA5" s="128">
        <v>490</v>
      </c>
      <c r="QB5" s="128">
        <v>144</v>
      </c>
      <c r="QC5" s="128">
        <v>249</v>
      </c>
      <c r="QD5" s="128">
        <v>265</v>
      </c>
      <c r="QE5" s="128">
        <v>274</v>
      </c>
      <c r="QF5" s="128">
        <v>264</v>
      </c>
      <c r="QG5" s="128">
        <v>322</v>
      </c>
      <c r="QH5" s="128">
        <v>211</v>
      </c>
      <c r="QI5" s="128">
        <v>248</v>
      </c>
      <c r="QJ5" s="128">
        <v>142</v>
      </c>
      <c r="QK5" s="128">
        <v>230</v>
      </c>
      <c r="QL5" s="128">
        <v>282</v>
      </c>
      <c r="QM5" s="128">
        <v>301</v>
      </c>
      <c r="QN5" s="128">
        <v>240</v>
      </c>
      <c r="QO5" s="128">
        <v>273</v>
      </c>
      <c r="QP5" s="128">
        <v>230</v>
      </c>
      <c r="QQ5" s="128">
        <v>242</v>
      </c>
      <c r="QR5" s="128">
        <v>175</v>
      </c>
      <c r="QS5" s="128">
        <v>294</v>
      </c>
      <c r="QT5" s="128">
        <v>315</v>
      </c>
      <c r="QU5" s="128">
        <v>332</v>
      </c>
      <c r="QV5" s="128">
        <v>273</v>
      </c>
      <c r="QW5" s="128">
        <v>321</v>
      </c>
      <c r="QX5" s="128">
        <v>240</v>
      </c>
      <c r="QY5" s="128">
        <v>285</v>
      </c>
      <c r="QZ5" s="128">
        <v>94</v>
      </c>
      <c r="RA5" s="128">
        <v>156</v>
      </c>
      <c r="RB5" s="128">
        <v>154</v>
      </c>
      <c r="RC5" s="128">
        <v>157</v>
      </c>
      <c r="RD5" s="128">
        <v>146</v>
      </c>
      <c r="RE5" s="128">
        <v>179</v>
      </c>
      <c r="RF5" s="128">
        <v>117</v>
      </c>
      <c r="RG5" s="128">
        <v>141</v>
      </c>
      <c r="RH5" s="128">
        <v>81</v>
      </c>
      <c r="RI5" s="128">
        <v>138</v>
      </c>
      <c r="RJ5" s="128">
        <v>161</v>
      </c>
      <c r="RK5" s="128">
        <v>175</v>
      </c>
      <c r="RL5" s="128">
        <v>127</v>
      </c>
      <c r="RM5" s="128">
        <v>142</v>
      </c>
      <c r="RN5" s="128">
        <v>123</v>
      </c>
      <c r="RO5" s="128">
        <v>144</v>
      </c>
      <c r="RP5" s="128">
        <v>32</v>
      </c>
      <c r="RQ5" s="85">
        <v>41</v>
      </c>
      <c r="RR5" s="128">
        <v>46</v>
      </c>
      <c r="RS5" s="85">
        <v>52</v>
      </c>
      <c r="RT5" s="85">
        <v>40</v>
      </c>
      <c r="RU5" s="85">
        <v>53</v>
      </c>
      <c r="RV5" s="128">
        <v>38</v>
      </c>
      <c r="RW5" s="128">
        <v>44</v>
      </c>
      <c r="RX5" s="128">
        <v>14</v>
      </c>
      <c r="RY5" s="85">
        <v>22</v>
      </c>
      <c r="RZ5" s="128">
        <v>22</v>
      </c>
      <c r="SA5" s="85">
        <v>24</v>
      </c>
      <c r="SB5" s="85">
        <v>14</v>
      </c>
      <c r="SC5" s="85">
        <v>26</v>
      </c>
      <c r="SD5" s="128">
        <v>18</v>
      </c>
      <c r="SE5" s="128">
        <v>26</v>
      </c>
      <c r="SF5" s="128">
        <v>18</v>
      </c>
      <c r="SG5" s="85">
        <v>19</v>
      </c>
      <c r="SH5" s="128">
        <v>24</v>
      </c>
      <c r="SI5" s="85">
        <v>28</v>
      </c>
      <c r="SJ5" s="85">
        <v>26</v>
      </c>
      <c r="SK5" s="85">
        <v>27</v>
      </c>
      <c r="SL5" s="128">
        <v>20</v>
      </c>
      <c r="SM5" s="128">
        <v>18</v>
      </c>
      <c r="SN5" s="85">
        <v>69</v>
      </c>
      <c r="SO5" s="85">
        <v>110</v>
      </c>
      <c r="SP5" s="128">
        <v>154</v>
      </c>
      <c r="SQ5" s="85">
        <v>131</v>
      </c>
      <c r="SR5" s="85">
        <v>153</v>
      </c>
      <c r="SS5" s="85">
        <v>168</v>
      </c>
      <c r="ST5" s="128">
        <v>132</v>
      </c>
      <c r="SU5" s="128">
        <v>137</v>
      </c>
      <c r="SV5" s="85">
        <v>30</v>
      </c>
      <c r="SW5" s="85">
        <v>57</v>
      </c>
      <c r="SX5" s="128">
        <v>70</v>
      </c>
      <c r="SY5" s="85">
        <v>72</v>
      </c>
      <c r="SZ5" s="85">
        <v>83</v>
      </c>
      <c r="TA5" s="85">
        <v>94</v>
      </c>
      <c r="TB5" s="128">
        <v>63</v>
      </c>
      <c r="TC5" s="128">
        <v>68</v>
      </c>
      <c r="TD5" s="85">
        <v>39</v>
      </c>
      <c r="TE5" s="85">
        <v>53</v>
      </c>
      <c r="TF5" s="128">
        <v>84</v>
      </c>
      <c r="TG5" s="85">
        <v>59</v>
      </c>
      <c r="TH5" s="85">
        <v>70</v>
      </c>
      <c r="TI5" s="85">
        <v>74</v>
      </c>
      <c r="TJ5" s="128">
        <v>69</v>
      </c>
      <c r="TK5" s="128">
        <v>69</v>
      </c>
      <c r="TL5" s="200">
        <v>8.9686098654708515E-2</v>
      </c>
      <c r="TM5" s="200">
        <v>0</v>
      </c>
      <c r="TN5" s="200">
        <v>0.16949152542372883</v>
      </c>
      <c r="TO5" s="200">
        <v>0.20460358056265984</v>
      </c>
      <c r="TP5" s="200">
        <v>0.18126888217522658</v>
      </c>
      <c r="TQ5" s="200">
        <v>0.22959183673469391</v>
      </c>
      <c r="TR5" s="200">
        <v>0.15686274509803921</v>
      </c>
      <c r="TS5" s="200">
        <v>0.15723270440251572</v>
      </c>
      <c r="TT5" s="200">
        <v>0</v>
      </c>
      <c r="TU5" s="200">
        <v>0</v>
      </c>
      <c r="TV5" s="200">
        <v>9.6852300242130748E-2</v>
      </c>
      <c r="TW5" s="200">
        <v>0.12787723785166238</v>
      </c>
      <c r="TX5" s="200">
        <v>0.12084592145015106</v>
      </c>
      <c r="TY5" s="200">
        <v>0.12755102040816327</v>
      </c>
      <c r="TZ5" s="200">
        <v>3.9215686274509803E-2</v>
      </c>
      <c r="UA5" s="200">
        <v>0.12578616352201258</v>
      </c>
      <c r="UB5" s="200">
        <v>5.0238633509168554E-3</v>
      </c>
      <c r="UC5" s="200">
        <v>1.9319938176197834E-3</v>
      </c>
      <c r="UD5" s="200">
        <v>5.7110222729868645E-3</v>
      </c>
      <c r="UE5" s="200">
        <v>3.766478342749529E-3</v>
      </c>
      <c r="UF5" s="200">
        <v>3.7432154220475387E-3</v>
      </c>
      <c r="UG5" s="200">
        <v>3.7355248412401943E-3</v>
      </c>
      <c r="UH5" s="200">
        <v>7.4906367041198503E-3</v>
      </c>
      <c r="UI5" s="200">
        <v>1.870207593042828E-3</v>
      </c>
      <c r="UJ5" s="200">
        <v>9.057971014492754E-3</v>
      </c>
      <c r="UK5" s="200">
        <v>1.2286270093170881E-2</v>
      </c>
      <c r="UL5" s="200">
        <v>1.7832375668714085E-2</v>
      </c>
      <c r="UM5" s="200">
        <v>2.1101093420295414E-2</v>
      </c>
      <c r="UN5" s="200">
        <v>2.0463212724397731E-2</v>
      </c>
      <c r="UO5" s="200">
        <v>1.6246953696181964E-2</v>
      </c>
      <c r="UP5" s="200">
        <v>2.3669676514420972E-2</v>
      </c>
      <c r="UQ5" s="200">
        <v>1.1072310706072737E-2</v>
      </c>
      <c r="UR5" s="200">
        <v>6.535947712418301E-2</v>
      </c>
      <c r="US5" s="200">
        <v>3.8184132371658894E-2</v>
      </c>
      <c r="UT5" s="200">
        <v>7.2668550666128387E-2</v>
      </c>
      <c r="UU5" s="200">
        <v>1.9149751053236307E-2</v>
      </c>
      <c r="UV5" s="200">
        <v>5.0816696914700546E-2</v>
      </c>
      <c r="UW5" s="200">
        <v>4.1265474552957357E-2</v>
      </c>
      <c r="UX5" s="200">
        <v>4.5647212259537009E-2</v>
      </c>
      <c r="UY5" s="200">
        <v>3.7025609379821044E-2</v>
      </c>
      <c r="UZ5" s="200">
        <v>0.34334763948497854</v>
      </c>
      <c r="VA5" s="200">
        <v>0.32967032967032972</v>
      </c>
      <c r="VB5" s="200">
        <v>0.28368794326241131</v>
      </c>
      <c r="VC5" s="200">
        <v>0.26077097505668934</v>
      </c>
      <c r="VD5" s="200">
        <v>0.22702702702702701</v>
      </c>
      <c r="VE5" s="200">
        <v>0.25693730729701952</v>
      </c>
      <c r="VF5" s="200">
        <v>0.29440628066732094</v>
      </c>
      <c r="VG5" s="200">
        <v>0.1975540921919097</v>
      </c>
      <c r="VH5" s="128">
        <v>50</v>
      </c>
      <c r="VI5" s="128">
        <v>55</v>
      </c>
      <c r="VJ5" s="128">
        <v>70</v>
      </c>
      <c r="VK5" s="128">
        <v>61</v>
      </c>
      <c r="VL5" s="128">
        <v>65</v>
      </c>
      <c r="VM5" s="128">
        <v>79</v>
      </c>
      <c r="VN5" s="128">
        <v>82</v>
      </c>
      <c r="VO5" s="128">
        <v>52</v>
      </c>
      <c r="VP5" s="128">
        <v>28</v>
      </c>
      <c r="VQ5" s="128">
        <v>35</v>
      </c>
      <c r="VR5" s="128">
        <v>38</v>
      </c>
      <c r="VS5" s="128">
        <v>44</v>
      </c>
      <c r="VT5" s="128">
        <v>45</v>
      </c>
      <c r="VU5" s="128">
        <v>58</v>
      </c>
      <c r="VV5" s="128">
        <v>58</v>
      </c>
      <c r="VW5" s="128">
        <v>34</v>
      </c>
      <c r="VX5" s="128">
        <v>22</v>
      </c>
      <c r="VY5" s="128">
        <v>20</v>
      </c>
      <c r="VZ5" s="128">
        <v>32</v>
      </c>
      <c r="WA5" s="128">
        <v>17</v>
      </c>
      <c r="WB5" s="128">
        <v>20</v>
      </c>
      <c r="WC5" s="128">
        <v>21</v>
      </c>
      <c r="WD5" s="128">
        <v>24</v>
      </c>
      <c r="WE5" s="128">
        <v>18</v>
      </c>
      <c r="WF5" s="200">
        <v>4.9010598541934701E-2</v>
      </c>
      <c r="WG5" s="200">
        <v>3.1933423650087091E-2</v>
      </c>
      <c r="WH5" s="200">
        <v>4.2434815408552977E-2</v>
      </c>
      <c r="WI5" s="200">
        <v>3.2152863901520369E-2</v>
      </c>
      <c r="WJ5" s="200">
        <v>3.8514935733799098E-2</v>
      </c>
      <c r="WK5" s="200">
        <v>4.4537594969871634E-2</v>
      </c>
      <c r="WL5" s="200">
        <v>4.0459965928449741E-2</v>
      </c>
      <c r="WM5" s="200">
        <v>2.8233340253269668E-2</v>
      </c>
      <c r="WN5" s="128">
        <v>80</v>
      </c>
      <c r="WO5" s="128">
        <v>66</v>
      </c>
      <c r="WP5" s="128">
        <v>90</v>
      </c>
      <c r="WQ5" s="128">
        <v>70</v>
      </c>
      <c r="WR5" s="128">
        <v>86</v>
      </c>
      <c r="WS5" s="128">
        <v>102</v>
      </c>
      <c r="WT5" s="128">
        <v>95</v>
      </c>
      <c r="WU5" s="128">
        <v>68</v>
      </c>
      <c r="WV5" s="128">
        <v>46</v>
      </c>
      <c r="WW5" s="128">
        <v>41</v>
      </c>
      <c r="WX5" s="128">
        <v>48</v>
      </c>
      <c r="WY5" s="128">
        <v>49</v>
      </c>
      <c r="WZ5" s="128">
        <v>55</v>
      </c>
      <c r="XA5" s="128">
        <v>68</v>
      </c>
      <c r="XB5" s="128">
        <v>59</v>
      </c>
      <c r="XC5" s="128">
        <v>41</v>
      </c>
      <c r="XD5" s="128">
        <v>34</v>
      </c>
      <c r="XE5" s="128">
        <v>25</v>
      </c>
      <c r="XF5" s="128">
        <v>42</v>
      </c>
      <c r="XG5" s="128">
        <v>21</v>
      </c>
      <c r="XH5" s="128">
        <v>31</v>
      </c>
      <c r="XI5" s="128">
        <v>34</v>
      </c>
      <c r="XJ5" s="128">
        <v>36</v>
      </c>
      <c r="XK5" s="128">
        <v>27</v>
      </c>
      <c r="XL5" s="200">
        <v>0.59440559440559437</v>
      </c>
      <c r="XM5" s="200">
        <v>0.18789144050104384</v>
      </c>
      <c r="XN5" s="200">
        <v>0.32906764168190128</v>
      </c>
      <c r="XO5" s="200">
        <v>0.19130434782608696</v>
      </c>
      <c r="XP5" s="200">
        <v>0.17857142857142858</v>
      </c>
      <c r="XQ5" s="200">
        <v>0.26890756302521007</v>
      </c>
      <c r="XR5" s="200">
        <v>0.29478458049886624</v>
      </c>
      <c r="XS5" s="200">
        <v>0.18367346938775511</v>
      </c>
      <c r="XT5" s="200">
        <v>0.31468531468531469</v>
      </c>
      <c r="XU5" s="200">
        <v>0.18789144050104384</v>
      </c>
      <c r="XV5" s="200">
        <v>0.21937842778793418</v>
      </c>
      <c r="XW5" s="200">
        <v>0.10434782608695653</v>
      </c>
      <c r="XX5" s="200">
        <v>0.11904761904761903</v>
      </c>
      <c r="XY5" s="200">
        <v>0.16806722689075632</v>
      </c>
      <c r="XZ5" s="200">
        <v>0.2040816326530612</v>
      </c>
      <c r="YA5" s="200">
        <v>0.12244897959183673</v>
      </c>
      <c r="YB5" s="200">
        <v>1.2559658377292138E-2</v>
      </c>
      <c r="YC5" s="200">
        <v>7.7279752704791337E-3</v>
      </c>
      <c r="YD5" s="200">
        <v>3.8073481819912432E-3</v>
      </c>
      <c r="YE5" s="200">
        <v>3.766478342749529E-3</v>
      </c>
      <c r="YF5" s="200">
        <v>1.8716077110237693E-3</v>
      </c>
      <c r="YG5" s="200">
        <v>3.7355248412401943E-3</v>
      </c>
      <c r="YH5" s="200">
        <v>7.4906367041198503E-3</v>
      </c>
      <c r="YI5" s="200">
        <v>1.870207593042828E-3</v>
      </c>
      <c r="YJ5" s="200">
        <v>1.5527950310559004E-2</v>
      </c>
      <c r="YK5" s="200">
        <v>1.3310125934268455E-2</v>
      </c>
      <c r="YL5" s="200">
        <v>2.575787596592035E-2</v>
      </c>
      <c r="YM5" s="200">
        <v>1.9182812200268559E-2</v>
      </c>
      <c r="YN5" s="200">
        <v>2.0463212724397731E-2</v>
      </c>
      <c r="YO5" s="200">
        <v>1.714956223485874E-2</v>
      </c>
      <c r="YP5" s="200">
        <v>4.6816479400749067E-2</v>
      </c>
      <c r="YQ5" s="200">
        <v>1.2775743122391619E-2</v>
      </c>
      <c r="YR5" s="200">
        <v>8.7145969498910694E-2</v>
      </c>
      <c r="YS5" s="200">
        <v>4.6669495120916421E-2</v>
      </c>
      <c r="YT5" s="200">
        <v>7.2668550666128387E-2</v>
      </c>
      <c r="YU5" s="200">
        <v>2.2979701263883569E-2</v>
      </c>
      <c r="YV5" s="200">
        <v>6.1705989110707807E-2</v>
      </c>
      <c r="YW5" s="200">
        <v>6.1898211829436035E-2</v>
      </c>
      <c r="YX5" s="200">
        <v>5.5428757743723508E-2</v>
      </c>
      <c r="YY5" s="200">
        <v>4.0111076828139469E-2</v>
      </c>
      <c r="YZ5" s="200">
        <v>0.38626609442060089</v>
      </c>
      <c r="ZA5" s="200">
        <v>0.32967032967032972</v>
      </c>
      <c r="ZB5" s="200">
        <v>0.30732860520094563</v>
      </c>
      <c r="ZC5" s="200">
        <v>0.35147392290249435</v>
      </c>
      <c r="ZD5" s="200">
        <v>0.30270270270270272</v>
      </c>
      <c r="ZE5" s="200">
        <v>0.46248715313463512</v>
      </c>
      <c r="ZF5" s="200">
        <v>0.33366045142296363</v>
      </c>
      <c r="ZG5" s="200">
        <v>0.28222013170272814</v>
      </c>
      <c r="ZH5" s="9">
        <v>70275.7362691085</v>
      </c>
      <c r="ZI5" s="7"/>
      <c r="ZJ5" s="7">
        <v>3946.97998046875</v>
      </c>
      <c r="ZK5" s="7"/>
      <c r="ZL5" s="7">
        <v>4991.490234375</v>
      </c>
      <c r="ZM5" s="7">
        <v>5968.580078125</v>
      </c>
      <c r="ZN5" s="7">
        <v>4043.840087890625</v>
      </c>
      <c r="ZO5" s="7">
        <v>8297.330078125</v>
      </c>
      <c r="ZP5" s="7">
        <v>10046.5595703125</v>
      </c>
      <c r="ZQ5" s="7">
        <v>12545.3203125</v>
      </c>
      <c r="ZR5" s="7">
        <v>18499.869140625</v>
      </c>
      <c r="ZS5" s="7">
        <v>19168.16015625</v>
      </c>
      <c r="ZT5" s="7">
        <v>21449.33984375</v>
      </c>
      <c r="ZU5" s="7">
        <f>SUM(AAH5,AAU5)</f>
        <v>18554.722000000002</v>
      </c>
      <c r="ZV5" s="7"/>
      <c r="ZW5" s="7">
        <v>551.260009765625</v>
      </c>
      <c r="ZX5" s="7"/>
      <c r="ZY5" s="7">
        <v>888.17999267578125</v>
      </c>
      <c r="ZZ5" s="7">
        <v>2808.510009765625</v>
      </c>
      <c r="AAA5" s="7">
        <v>1554.9300537109375</v>
      </c>
      <c r="AAB5" s="7">
        <v>2551.929931640625</v>
      </c>
      <c r="AAC5" s="7">
        <v>1975.010009765625</v>
      </c>
      <c r="AAD5" s="7">
        <v>3221.85009765625</v>
      </c>
      <c r="AAE5" s="7">
        <v>3979.949951171875</v>
      </c>
      <c r="AAF5" s="7">
        <v>3892.56005859375</v>
      </c>
      <c r="AAG5" s="7">
        <v>4109.22998046875</v>
      </c>
      <c r="AAH5" s="7">
        <v>3430.337</v>
      </c>
      <c r="AAI5" s="7"/>
      <c r="AAJ5" s="7">
        <v>3395.719970703125</v>
      </c>
      <c r="AAK5" s="7"/>
      <c r="AAL5" s="7">
        <v>4103.31005859375</v>
      </c>
      <c r="AAM5" s="7">
        <v>3160.070068359375</v>
      </c>
      <c r="AAN5" s="7">
        <v>2488.909912109375</v>
      </c>
      <c r="AAO5" s="7">
        <v>5745.39990234375</v>
      </c>
      <c r="AAP5" s="7">
        <v>8071.5498046875</v>
      </c>
      <c r="AAQ5" s="7">
        <v>9323.4697265625</v>
      </c>
      <c r="AAR5" s="7">
        <v>14519.919921875</v>
      </c>
      <c r="AAS5" s="7">
        <v>15275.599609375</v>
      </c>
      <c r="AAT5" s="7">
        <v>17340.119140625</v>
      </c>
      <c r="AAU5" s="7">
        <v>15124.385</v>
      </c>
      <c r="AAV5" s="7"/>
      <c r="AAW5" s="7">
        <v>210.5</v>
      </c>
      <c r="AAX5" s="7"/>
      <c r="AAY5" s="7">
        <v>463.94000244140625</v>
      </c>
      <c r="AAZ5" s="7">
        <v>952.9000244140625</v>
      </c>
      <c r="ABA5" s="7">
        <v>967.25</v>
      </c>
      <c r="ABB5" s="7">
        <v>1758.260009765625</v>
      </c>
      <c r="ABC5" s="7">
        <v>1127.300048828125</v>
      </c>
      <c r="ABD5" s="7">
        <v>1147.72998046875</v>
      </c>
      <c r="ABE5" s="7">
        <v>1578.2900390625</v>
      </c>
      <c r="ABF5" s="7">
        <v>1190.050048828125</v>
      </c>
      <c r="ABG5" s="7">
        <v>1332.43994140625</v>
      </c>
      <c r="ABH5" s="7">
        <v>835.34699999999998</v>
      </c>
      <c r="ABI5" s="7"/>
      <c r="ABJ5" s="7">
        <v>33.380001068115234</v>
      </c>
      <c r="ABK5" s="7"/>
      <c r="ABL5" s="7">
        <v>20.200000762939453</v>
      </c>
      <c r="ABM5" s="7">
        <v>25.450000762939453</v>
      </c>
      <c r="ABN5" s="7">
        <v>17.780000686645508</v>
      </c>
      <c r="ABO5" s="7">
        <v>82.949996948242188</v>
      </c>
      <c r="ABP5" s="7">
        <v>111.5</v>
      </c>
      <c r="ABQ5" s="7">
        <v>131.19999694824219</v>
      </c>
      <c r="ABR5" s="7">
        <v>191.77999877929687</v>
      </c>
      <c r="ABS5" s="7">
        <v>115.80999755859375</v>
      </c>
      <c r="ABT5" s="7">
        <v>88.160003662109375</v>
      </c>
      <c r="ABU5" s="7">
        <v>117.992</v>
      </c>
      <c r="ABV5" s="7">
        <v>0</v>
      </c>
      <c r="ABW5" s="7">
        <v>30.212</v>
      </c>
      <c r="ABX5" s="7">
        <v>0</v>
      </c>
      <c r="ABY5" s="7">
        <v>16.713000000000001</v>
      </c>
      <c r="ABZ5" s="7">
        <v>42.113999999999997</v>
      </c>
      <c r="ACA5" s="7">
        <v>24.184999999999999</v>
      </c>
      <c r="ACB5" s="7">
        <v>87.516000000000005</v>
      </c>
      <c r="ACC5" s="7">
        <v>136.97399999999999</v>
      </c>
      <c r="ACD5" s="7">
        <v>219.64500000000001</v>
      </c>
      <c r="ACE5" s="7">
        <v>252.434</v>
      </c>
      <c r="ACF5" s="7">
        <v>281.15600000000001</v>
      </c>
      <c r="ACG5" s="7">
        <v>230.71799999999999</v>
      </c>
      <c r="ACH5" s="7">
        <v>402.46199999999999</v>
      </c>
      <c r="ACI5" s="7"/>
      <c r="ACJ5" s="7">
        <v>136.06299999999999</v>
      </c>
      <c r="ACK5" s="7"/>
      <c r="ACL5" s="7">
        <v>425.03300000000002</v>
      </c>
      <c r="ACM5" s="7">
        <v>856.572</v>
      </c>
      <c r="ACN5" s="7">
        <v>909.94</v>
      </c>
      <c r="ACO5" s="7">
        <v>1488.146</v>
      </c>
      <c r="ACP5" s="7">
        <v>761.19600000000003</v>
      </c>
      <c r="ACQ5" s="7">
        <v>631.32100000000003</v>
      </c>
      <c r="ACR5" s="7">
        <v>649.34699999999998</v>
      </c>
      <c r="ACS5" s="7">
        <v>563.86800000000005</v>
      </c>
      <c r="ACT5" s="7">
        <v>711.63199999999995</v>
      </c>
      <c r="ACU5" s="7"/>
      <c r="ACV5" s="7"/>
      <c r="ACW5" s="7">
        <v>10.844000000000023</v>
      </c>
      <c r="ACX5" s="7"/>
      <c r="ACY5" s="7">
        <v>1.9990999999999985</v>
      </c>
      <c r="ACZ5" s="7">
        <v>28.759000000000015</v>
      </c>
      <c r="ADA5" s="7">
        <v>15.344999999999912</v>
      </c>
      <c r="ADB5" s="7">
        <v>99.655000000000001</v>
      </c>
      <c r="ADC5" s="7">
        <v>117.62400000000002</v>
      </c>
      <c r="ADD5" s="7">
        <v>165.56100000000001</v>
      </c>
      <c r="ADE5" s="7">
        <v>484.72500000000002</v>
      </c>
      <c r="ADF5" s="7">
        <v>229.214</v>
      </c>
      <c r="ADG5" s="7">
        <v>301.93299999999999</v>
      </c>
      <c r="ADH5" s="7">
        <v>314.89299999999997</v>
      </c>
      <c r="ADI5" s="7">
        <v>0</v>
      </c>
      <c r="ADJ5" s="7">
        <v>330.95001220703125</v>
      </c>
      <c r="ADK5" s="7">
        <v>0</v>
      </c>
      <c r="ADL5" s="7">
        <v>322.42001342773437</v>
      </c>
      <c r="ADM5" s="7">
        <v>453.8699951171875</v>
      </c>
      <c r="ADN5" s="7">
        <v>374.510009765625</v>
      </c>
      <c r="ADO5" s="7">
        <v>747.21002197265625</v>
      </c>
      <c r="ADP5" s="7">
        <v>764.6300048828125</v>
      </c>
      <c r="ADQ5" s="7">
        <v>1948.6700439453125</v>
      </c>
      <c r="ADR5" s="7">
        <v>2281.330078125</v>
      </c>
      <c r="ADS5" s="7">
        <v>2361.60009765625</v>
      </c>
      <c r="ADT5" s="7">
        <v>2313.639892578125</v>
      </c>
      <c r="ADU5" s="7">
        <v>1305.9450000000002</v>
      </c>
      <c r="ADV5" s="7">
        <v>0</v>
      </c>
      <c r="ADW5" s="7">
        <v>330.95001220703125</v>
      </c>
      <c r="ADX5" s="7">
        <v>0</v>
      </c>
      <c r="ADY5" s="7">
        <v>322.42001342773437</v>
      </c>
      <c r="ADZ5" s="7">
        <v>351.69000244140625</v>
      </c>
      <c r="AEA5" s="7">
        <v>374.510009765625</v>
      </c>
      <c r="AEB5" s="7">
        <v>747.21002197265625</v>
      </c>
      <c r="AEC5" s="7">
        <v>764.6300048828125</v>
      </c>
      <c r="AED5" s="7">
        <v>1938.8399658203125</v>
      </c>
      <c r="AEE5" s="7">
        <v>2270.739990234375</v>
      </c>
      <c r="AEF5" s="7">
        <v>2361.60009765625</v>
      </c>
      <c r="AEG5" s="7">
        <v>2313.639892578125</v>
      </c>
      <c r="AEH5" s="7">
        <v>1305.1420000000001</v>
      </c>
      <c r="AEI5" s="7">
        <v>0</v>
      </c>
      <c r="AEJ5" s="7">
        <v>0</v>
      </c>
      <c r="AEK5" s="7">
        <v>0</v>
      </c>
      <c r="AEL5" s="7">
        <v>0</v>
      </c>
      <c r="AEM5" s="7">
        <v>102.18000030517578</v>
      </c>
      <c r="AEN5" s="7">
        <v>0</v>
      </c>
      <c r="AEO5" s="7">
        <v>0</v>
      </c>
      <c r="AEP5" s="7">
        <v>0</v>
      </c>
      <c r="AEQ5" s="7">
        <v>9.8299999237060547</v>
      </c>
      <c r="AER5" s="7">
        <v>10.590000152587891</v>
      </c>
      <c r="AES5" s="7">
        <v>0</v>
      </c>
      <c r="AET5" s="7">
        <v>0</v>
      </c>
      <c r="AEU5" s="7">
        <v>0.80300000000000005</v>
      </c>
      <c r="AEV5" s="7">
        <v>0</v>
      </c>
      <c r="AEW5" s="7">
        <v>1510.199951171875</v>
      </c>
      <c r="AEX5" s="7">
        <v>0</v>
      </c>
      <c r="AEY5" s="7">
        <v>4576.97021484375</v>
      </c>
      <c r="AEZ5" s="7">
        <v>5116.740234375</v>
      </c>
      <c r="AFA5" s="7">
        <v>3984.06005859375</v>
      </c>
      <c r="AFB5" s="7">
        <v>8088.2099609375</v>
      </c>
      <c r="AFC5" s="7">
        <v>6291.77001953125</v>
      </c>
      <c r="AFD5" s="7">
        <v>11599.9501953125</v>
      </c>
      <c r="AFE5" s="7">
        <v>2118.47998046875</v>
      </c>
      <c r="AFF5" s="7">
        <v>21882.619140625</v>
      </c>
      <c r="AFG5" s="7">
        <v>22155.98046875</v>
      </c>
      <c r="AFH5" s="7">
        <v>18981.851000000002</v>
      </c>
      <c r="AFI5" s="7">
        <v>0</v>
      </c>
      <c r="AFJ5" s="7">
        <v>283.64999389648437</v>
      </c>
      <c r="AFK5" s="7">
        <v>0</v>
      </c>
      <c r="AFL5" s="7">
        <v>1059.3900146484375</v>
      </c>
      <c r="AFM5" s="7">
        <v>930.46002197265625</v>
      </c>
      <c r="AFN5" s="7">
        <v>483.83999633789062</v>
      </c>
      <c r="AFO5" s="7">
        <v>1450.0799560546875</v>
      </c>
      <c r="AFP5" s="7">
        <v>1956.6199951171875</v>
      </c>
      <c r="AFQ5" s="7">
        <v>1959.1400146484375</v>
      </c>
      <c r="AFR5" s="7">
        <v>2118.47998046875</v>
      </c>
      <c r="AFS5" s="7">
        <v>1884.8299560546875</v>
      </c>
      <c r="AFT5" s="7">
        <v>2501.43994140625</v>
      </c>
      <c r="AFU5" s="7">
        <v>2428.1309999999999</v>
      </c>
      <c r="AFV5" s="7">
        <v>0</v>
      </c>
      <c r="AFW5" s="7">
        <v>267.6099853515625</v>
      </c>
      <c r="AFX5" s="7">
        <v>0</v>
      </c>
      <c r="AFY5" s="7">
        <v>-171.21000671386719</v>
      </c>
      <c r="AFZ5" s="7">
        <v>1878.050048828125</v>
      </c>
      <c r="AGA5" s="7">
        <v>1071.0899658203125</v>
      </c>
      <c r="AGB5" s="7">
        <v>1101.8599853515625</v>
      </c>
      <c r="AGC5" s="7">
        <v>18.389999389648438</v>
      </c>
      <c r="AGD5" s="7">
        <v>1262.7099609375</v>
      </c>
      <c r="AGE5" s="7">
        <v>1861.47998046875</v>
      </c>
      <c r="AGF5" s="7">
        <v>2007.72998046875</v>
      </c>
      <c r="AGG5" s="7">
        <v>1607.7900390625</v>
      </c>
      <c r="AGH5" s="7">
        <v>1002.2060000000001</v>
      </c>
      <c r="AGI5" s="7">
        <v>0</v>
      </c>
      <c r="AGJ5" s="7">
        <v>350.8800048828125</v>
      </c>
      <c r="AGK5" s="7">
        <v>0</v>
      </c>
      <c r="AGL5" s="7">
        <v>1297.6099853515625</v>
      </c>
      <c r="AGM5" s="7">
        <v>1947.3199462890625</v>
      </c>
      <c r="AGN5" s="7">
        <v>1279.77001953125</v>
      </c>
      <c r="AGO5" s="7">
        <v>3281.3701171875</v>
      </c>
      <c r="AGP5" s="7">
        <v>302.1099853515625</v>
      </c>
      <c r="AGQ5" s="7">
        <v>3213.89990234375</v>
      </c>
      <c r="AGR5" s="7">
        <v>0</v>
      </c>
      <c r="AGS5" s="7">
        <v>14277.75</v>
      </c>
      <c r="AGT5" s="11">
        <v>9779.91015625</v>
      </c>
      <c r="AGU5" s="11">
        <v>12834.87</v>
      </c>
      <c r="AGV5" s="7">
        <v>0</v>
      </c>
      <c r="AGW5" s="7">
        <v>2436.77001953125</v>
      </c>
      <c r="AGX5" s="7">
        <v>0</v>
      </c>
      <c r="AGY5" s="7">
        <v>414.51998901367187</v>
      </c>
      <c r="AGZ5" s="7">
        <v>851.84002685546875</v>
      </c>
      <c r="AHA5" s="7">
        <v>59.779998779296875</v>
      </c>
      <c r="AHB5" s="7">
        <v>209.1199951171875</v>
      </c>
      <c r="AHC5" s="7">
        <v>3754.7900390625</v>
      </c>
      <c r="AHD5" s="7">
        <v>945.3699951171875</v>
      </c>
      <c r="AHE5" s="7">
        <v>16381.3896484375</v>
      </c>
      <c r="AHF5" s="7">
        <v>-2714.4599609375</v>
      </c>
      <c r="AHG5" s="7">
        <v>-706.6400146484375</v>
      </c>
      <c r="AHH5" s="7">
        <v>-427.12900000000081</v>
      </c>
      <c r="AHI5" s="7"/>
      <c r="AHJ5" s="7">
        <v>5.9999998658895493E-2</v>
      </c>
      <c r="AHK5" s="7"/>
      <c r="AHL5" s="7">
        <v>1.9999999552965164E-2</v>
      </c>
      <c r="AHM5" s="7">
        <v>9.9999997764825821E-3</v>
      </c>
      <c r="AHN5" s="7">
        <v>9.9999997764825821E-3</v>
      </c>
      <c r="AHO5" s="7">
        <v>2.9999999329447746E-2</v>
      </c>
      <c r="AHP5" s="7">
        <v>5.9999998658895493E-2</v>
      </c>
      <c r="AHQ5" s="7">
        <v>3.9999999105930328E-2</v>
      </c>
      <c r="AHR5" s="7">
        <v>5.000000074505806E-2</v>
      </c>
      <c r="AHS5" s="7">
        <v>2.9999999329447746E-2</v>
      </c>
      <c r="AHT5" s="7">
        <v>1.9999999552965164E-2</v>
      </c>
      <c r="AHU5" s="7"/>
      <c r="AHV5" s="7">
        <v>1831.0799560546875</v>
      </c>
      <c r="AHW5" s="7"/>
      <c r="AHX5" s="7">
        <v>1036.06005859375</v>
      </c>
      <c r="AHY5" s="7">
        <v>1266.6199951171875</v>
      </c>
      <c r="AHZ5" s="7">
        <v>860.1199951171875</v>
      </c>
      <c r="AIA5" s="7">
        <v>3910.889892578125</v>
      </c>
      <c r="AIB5" s="7">
        <v>5121.6298828125</v>
      </c>
      <c r="AIC5" s="7">
        <v>5875.89990234375</v>
      </c>
      <c r="AID5" s="7">
        <v>8373.9404296875</v>
      </c>
      <c r="AIE5" s="7">
        <v>4932.330078125</v>
      </c>
      <c r="AIF5" s="7">
        <v>3660.159912109375</v>
      </c>
      <c r="AIG5" s="7"/>
      <c r="AIH5" s="7">
        <v>0.15999999642372131</v>
      </c>
      <c r="AII5" s="7"/>
      <c r="AIJ5" s="7">
        <v>3.9999999105930328E-2</v>
      </c>
      <c r="AIK5" s="7">
        <v>2.9999999329447746E-2</v>
      </c>
      <c r="AIL5" s="7">
        <v>1.9999999552965164E-2</v>
      </c>
      <c r="AIM5" s="7">
        <v>5.000000074505806E-2</v>
      </c>
      <c r="AIN5" s="7">
        <v>0.10000000149011612</v>
      </c>
      <c r="AIO5" s="7">
        <v>0.10999999940395355</v>
      </c>
      <c r="AIP5" s="7">
        <v>0.11999999731779099</v>
      </c>
      <c r="AIQ5" s="7">
        <v>0.10000000149011612</v>
      </c>
      <c r="AIR5" s="7">
        <v>7.0000000298023224E-2</v>
      </c>
      <c r="AIS5" s="7"/>
      <c r="AIT5" s="7">
        <v>9.9999997764825821E-3</v>
      </c>
      <c r="AIU5" s="7"/>
      <c r="AIV5" s="7">
        <v>0</v>
      </c>
      <c r="AIW5" s="7">
        <v>0</v>
      </c>
      <c r="AIX5" s="7">
        <v>0</v>
      </c>
      <c r="AIY5" s="7">
        <v>9.9999997764825821E-3</v>
      </c>
      <c r="AIZ5" s="7">
        <v>9.9999997764825821E-3</v>
      </c>
      <c r="AJA5" s="7">
        <v>9.9999997764825821E-3</v>
      </c>
      <c r="AJB5" s="7">
        <v>9.9999997764825821E-3</v>
      </c>
      <c r="AJC5" s="7">
        <v>9.9999997764825821E-3</v>
      </c>
      <c r="AJD5" s="7">
        <v>0</v>
      </c>
      <c r="AJE5" s="7"/>
      <c r="AJF5" s="7"/>
      <c r="AJG5" s="7"/>
      <c r="AJH5" s="7"/>
      <c r="AJI5" s="7"/>
      <c r="AJJ5" s="7">
        <v>0.62000000476837158</v>
      </c>
      <c r="AJK5" s="7">
        <v>0.62000000476837158</v>
      </c>
      <c r="AJL5" s="7">
        <v>0.62000000476837158</v>
      </c>
      <c r="AJM5" s="7">
        <v>0.62000000476837158</v>
      </c>
      <c r="AJN5" s="7">
        <v>0.62000000476837158</v>
      </c>
      <c r="AJO5" s="7">
        <v>0.62999999523162842</v>
      </c>
      <c r="AJP5" s="7">
        <v>0.62999999523162842</v>
      </c>
      <c r="AJQ5" s="7"/>
      <c r="AJR5" s="7"/>
      <c r="AJS5" s="7"/>
      <c r="AJT5" s="7"/>
      <c r="AJU5" s="7"/>
      <c r="AJV5" s="7">
        <v>0.64999997615814209</v>
      </c>
      <c r="AJW5" s="7">
        <v>0.64999997615814209</v>
      </c>
      <c r="AJX5" s="7">
        <v>0.64999997615814209</v>
      </c>
      <c r="AJY5" s="7">
        <v>0.64999997615814209</v>
      </c>
      <c r="AJZ5" s="7">
        <v>0.64999997615814209</v>
      </c>
      <c r="AKA5" s="7">
        <v>0.64999997615814209</v>
      </c>
      <c r="AKB5" s="7">
        <v>0.64999997615814209</v>
      </c>
      <c r="AKC5" s="7"/>
      <c r="AKD5" s="7"/>
      <c r="AKE5" s="7"/>
      <c r="AKF5" s="7"/>
      <c r="AKG5" s="7"/>
      <c r="AKH5" s="7">
        <v>0.62000000476837158</v>
      </c>
      <c r="AKI5" s="7">
        <v>0.62000000476837158</v>
      </c>
      <c r="AKJ5" s="7">
        <v>0.62000000476837158</v>
      </c>
      <c r="AKK5" s="7">
        <v>0.62000000476837158</v>
      </c>
      <c r="AKL5" s="7">
        <v>0.62000000476837158</v>
      </c>
      <c r="AKM5" s="7">
        <v>0.62999999523162842</v>
      </c>
      <c r="AKN5" s="11">
        <v>0.62999999523162842</v>
      </c>
      <c r="AKO5" s="7">
        <v>10612560968</v>
      </c>
      <c r="AKP5" s="7">
        <v>10684935277</v>
      </c>
      <c r="AKQ5" s="7">
        <v>10905585818</v>
      </c>
      <c r="AKR5" s="7">
        <v>11456702419</v>
      </c>
      <c r="AKS5" s="7">
        <v>9662536796</v>
      </c>
      <c r="AKT5" s="7">
        <v>12465159594</v>
      </c>
      <c r="AKU5" s="7">
        <v>12465159594</v>
      </c>
      <c r="AKV5" s="7"/>
      <c r="AKW5" s="7"/>
      <c r="AKX5" s="7">
        <v>22431762278</v>
      </c>
      <c r="AKY5" s="7"/>
      <c r="AKZ5" s="7">
        <v>35959565726</v>
      </c>
      <c r="ALA5" s="7">
        <v>2649476067</v>
      </c>
      <c r="ALB5" s="7">
        <v>2649476096</v>
      </c>
      <c r="ALC5" s="7">
        <v>2870126637</v>
      </c>
      <c r="ALD5" s="7">
        <v>2870126637</v>
      </c>
      <c r="ALE5" s="7">
        <v>1079233650</v>
      </c>
      <c r="ALF5" s="7">
        <v>3376980099</v>
      </c>
      <c r="ALG5" s="7">
        <v>3376980099</v>
      </c>
      <c r="ALH5" s="7"/>
      <c r="ALI5" s="7"/>
      <c r="ALJ5" s="7">
        <v>12366992107</v>
      </c>
      <c r="ALK5" s="7"/>
      <c r="ALL5" s="7">
        <v>24901790189</v>
      </c>
      <c r="ALM5" s="7">
        <v>7963084901</v>
      </c>
      <c r="ALN5" s="7">
        <v>8035459181</v>
      </c>
      <c r="ALO5" s="7">
        <v>8035459181</v>
      </c>
      <c r="ALP5" s="7">
        <v>8586575782</v>
      </c>
      <c r="ALQ5" s="7">
        <v>8583303146</v>
      </c>
      <c r="ALR5" s="7">
        <v>9088179495</v>
      </c>
      <c r="ALS5" s="7">
        <v>9088179495</v>
      </c>
      <c r="ALT5" s="7"/>
      <c r="ALU5" s="7"/>
      <c r="ALV5" s="7">
        <v>10064770171</v>
      </c>
      <c r="ALW5" s="7"/>
      <c r="ALX5" s="7">
        <v>11057775537</v>
      </c>
      <c r="ALY5" s="7">
        <v>3132397</v>
      </c>
      <c r="ALZ5" s="7">
        <v>3150040</v>
      </c>
      <c r="AMA5" s="7">
        <v>2700739.5</v>
      </c>
      <c r="AMB5" s="7">
        <v>2836519.5</v>
      </c>
      <c r="AMC5" s="7">
        <v>2233080</v>
      </c>
      <c r="AMD5" s="7">
        <v>2881451.5</v>
      </c>
      <c r="AME5" s="7">
        <v>2881451.5</v>
      </c>
      <c r="AMF5" s="7"/>
      <c r="AMG5" s="7"/>
      <c r="AMH5" s="7">
        <v>4258926</v>
      </c>
      <c r="AMI5" s="7"/>
      <c r="AMJ5" s="7">
        <v>7288116.5</v>
      </c>
      <c r="AMK5" s="7">
        <v>1034951.5625</v>
      </c>
      <c r="AML5" s="7">
        <v>1034951.625</v>
      </c>
      <c r="AMM5" s="7">
        <v>1090059.5</v>
      </c>
      <c r="AMN5" s="7">
        <v>1090059.5</v>
      </c>
      <c r="AMO5" s="7">
        <v>388913.03125</v>
      </c>
      <c r="AMP5" s="7">
        <v>1216929.75</v>
      </c>
      <c r="AMQ5" s="7">
        <v>1216929.75</v>
      </c>
      <c r="AMR5" s="7"/>
      <c r="AMS5" s="7"/>
      <c r="AMT5" s="7">
        <v>3380807</v>
      </c>
      <c r="AMU5" s="7"/>
      <c r="AMV5" s="7">
        <v>7262114.5</v>
      </c>
      <c r="AMW5" s="7">
        <v>9617252</v>
      </c>
      <c r="AMX5" s="7">
        <v>9658004</v>
      </c>
      <c r="AMY5" s="7">
        <v>5719188</v>
      </c>
      <c r="AMZ5" s="7">
        <v>6107095</v>
      </c>
      <c r="ANA5" s="7">
        <v>5530479</v>
      </c>
      <c r="ANB5" s="7">
        <v>5859561</v>
      </c>
      <c r="ANC5" s="7">
        <v>5859561</v>
      </c>
      <c r="AND5" s="7"/>
      <c r="ANE5" s="7"/>
      <c r="ANF5" s="7">
        <v>6255295.5</v>
      </c>
      <c r="ANG5" s="7"/>
      <c r="ANH5" s="7">
        <v>7347359</v>
      </c>
      <c r="ANI5" s="7"/>
      <c r="ANJ5" s="7">
        <v>58.900001525878906</v>
      </c>
      <c r="ANK5" s="7"/>
      <c r="ANL5" s="7">
        <v>46.830001831054687</v>
      </c>
      <c r="ANM5" s="7">
        <v>66.30999755859375</v>
      </c>
      <c r="ANN5" s="7">
        <v>69.360000610351563</v>
      </c>
      <c r="ANO5" s="7">
        <v>63.75</v>
      </c>
      <c r="ANP5" s="7">
        <v>52.669998168945313</v>
      </c>
      <c r="ANQ5" s="7">
        <v>62.950000762939453</v>
      </c>
      <c r="ANR5" s="7">
        <v>47.970001220703125</v>
      </c>
      <c r="ANS5" s="7">
        <v>67.510002136230469</v>
      </c>
      <c r="ANT5" s="7">
        <v>0</v>
      </c>
      <c r="ANU5" s="7">
        <v>1226.550048828125</v>
      </c>
      <c r="ANV5" s="7">
        <v>0</v>
      </c>
      <c r="ANW5" s="7">
        <v>3517.580078125</v>
      </c>
      <c r="ANX5" s="7">
        <v>4186.27978515625</v>
      </c>
      <c r="ANY5" s="7">
        <v>3500.219970703125</v>
      </c>
      <c r="ANZ5" s="7">
        <v>6638.1298828125</v>
      </c>
      <c r="AOA5" s="7">
        <v>4335.16015625</v>
      </c>
      <c r="AOB5" s="7">
        <v>9640.8095703125</v>
      </c>
      <c r="AOC5" s="7">
        <v>0</v>
      </c>
      <c r="AOD5" s="7">
        <v>19997.7890625</v>
      </c>
      <c r="AOE5" s="7">
        <v>19654.5390625</v>
      </c>
      <c r="AOF5" s="7">
        <v>0</v>
      </c>
      <c r="AOG5" s="7">
        <v>875.66998291015625</v>
      </c>
      <c r="AOH5" s="7">
        <v>0</v>
      </c>
      <c r="AOI5" s="7">
        <v>2219.97998046875</v>
      </c>
      <c r="AOJ5" s="7">
        <v>2238.9599609375</v>
      </c>
      <c r="AOK5" s="7">
        <v>2220.449951171875</v>
      </c>
      <c r="AOL5" s="7">
        <v>3356.77001953125</v>
      </c>
      <c r="AOM5" s="7">
        <v>4033.050048828125</v>
      </c>
      <c r="AON5" s="7">
        <v>6426.91015625</v>
      </c>
      <c r="AOO5" s="7">
        <v>0</v>
      </c>
      <c r="AOP5" s="7">
        <v>5720.0400390625</v>
      </c>
      <c r="AOQ5" s="7">
        <v>9874.6298828125</v>
      </c>
      <c r="AOR5" s="7">
        <v>283289.25</v>
      </c>
      <c r="AOS5" s="7">
        <v>303023.9375</v>
      </c>
      <c r="AOT5" s="7">
        <v>302113.75</v>
      </c>
      <c r="AOU5" s="7">
        <v>327241.28125</v>
      </c>
      <c r="AOV5" s="7">
        <v>352750.0625</v>
      </c>
      <c r="AOW5" s="7">
        <v>374895.125</v>
      </c>
      <c r="AOX5" s="7">
        <v>781058.3125</v>
      </c>
      <c r="AOY5" s="7">
        <v>732357.9375</v>
      </c>
      <c r="AOZ5" s="7">
        <v>1039102.375</v>
      </c>
      <c r="APA5" s="7">
        <v>1057153.875</v>
      </c>
      <c r="APB5" s="7">
        <v>1140227</v>
      </c>
      <c r="APC5" s="7">
        <v>1209742.5</v>
      </c>
      <c r="APD5" s="7">
        <v>14134971176</v>
      </c>
      <c r="APE5" s="7">
        <v>16282706190</v>
      </c>
      <c r="APF5" s="7">
        <v>16702470723</v>
      </c>
      <c r="APG5" s="4">
        <v>177438.46875</v>
      </c>
      <c r="APH5" s="4">
        <v>295416.28125</v>
      </c>
      <c r="API5" s="4">
        <v>279883.5625</v>
      </c>
      <c r="APJ5" s="4">
        <v>350721.125</v>
      </c>
      <c r="APK5" s="4">
        <v>603639</v>
      </c>
      <c r="APL5" s="4">
        <v>951550.625</v>
      </c>
      <c r="APM5" s="4">
        <v>1125637.25</v>
      </c>
      <c r="APN5" s="4">
        <v>894413.125</v>
      </c>
      <c r="APO5" s="4">
        <v>921540.8125</v>
      </c>
      <c r="APP5" s="4">
        <v>1007156.875</v>
      </c>
      <c r="APQ5" s="4">
        <v>1060150</v>
      </c>
      <c r="APR5" s="4">
        <v>1129621</v>
      </c>
      <c r="APS5" s="4">
        <v>749096.1875</v>
      </c>
      <c r="APT5" s="4">
        <v>856138.1875</v>
      </c>
      <c r="APU5" s="4">
        <v>910855.875</v>
      </c>
      <c r="APV5" s="4">
        <v>1121678.375</v>
      </c>
      <c r="APW5" s="4">
        <v>1260138.5</v>
      </c>
      <c r="APX5" s="4">
        <v>1370490.75</v>
      </c>
      <c r="APY5" s="4">
        <v>1679556.875</v>
      </c>
      <c r="APZ5" s="4">
        <v>1909826.375</v>
      </c>
      <c r="AQA5" s="4">
        <v>2113030.5</v>
      </c>
      <c r="AQB5" s="4">
        <v>2166748.75</v>
      </c>
      <c r="AQC5" s="4">
        <v>2353494.5</v>
      </c>
      <c r="AQD5" s="4">
        <v>2598164</v>
      </c>
      <c r="AQE5" s="4">
        <v>988338.0625</v>
      </c>
      <c r="AQF5" s="4">
        <v>1384315.25</v>
      </c>
      <c r="AQG5" s="4">
        <v>1512991.75</v>
      </c>
      <c r="AQH5" s="4">
        <v>1788527.25</v>
      </c>
      <c r="AQI5" s="4">
        <v>2050107.125</v>
      </c>
      <c r="AQJ5" s="4">
        <v>2185883.75</v>
      </c>
      <c r="AQK5" s="4">
        <v>2520361.75</v>
      </c>
      <c r="AQL5" s="4">
        <v>2911804.5</v>
      </c>
      <c r="AQM5" s="4">
        <v>3186964.5</v>
      </c>
      <c r="AQN5" s="4">
        <v>3219519.5</v>
      </c>
      <c r="AQO5" s="4">
        <v>3452968</v>
      </c>
      <c r="AQP5" s="4">
        <v>3941440.75</v>
      </c>
      <c r="AQQ5" s="7">
        <v>193074.296875</v>
      </c>
      <c r="AQR5" s="7">
        <v>228710.828125</v>
      </c>
      <c r="AQS5" s="7">
        <v>253582.53125</v>
      </c>
      <c r="AQT5" s="7">
        <v>326841.09375</v>
      </c>
      <c r="AQU5" s="7">
        <v>351249.875</v>
      </c>
      <c r="AQV5" s="7">
        <v>368076.3125</v>
      </c>
      <c r="AQW5" s="7">
        <v>503249.4375</v>
      </c>
      <c r="AQX5" s="7">
        <v>579693.125</v>
      </c>
      <c r="AQY5" s="7">
        <v>604688.9375</v>
      </c>
      <c r="AQZ5" s="7">
        <v>919823.875</v>
      </c>
      <c r="ARA5" s="7">
        <v>0</v>
      </c>
      <c r="ARB5" s="7">
        <v>0</v>
      </c>
      <c r="ARC5" s="4">
        <v>870</v>
      </c>
      <c r="ARD5" s="4">
        <v>1060.5699462890625</v>
      </c>
      <c r="ARE5" s="4">
        <v>894.1400146484375</v>
      </c>
      <c r="ARF5" s="4">
        <v>1089.550048828125</v>
      </c>
      <c r="ARG5" s="4">
        <v>1276.8199462890625</v>
      </c>
      <c r="ARH5" s="4">
        <v>1844.5999755859375</v>
      </c>
      <c r="ARI5" s="4">
        <v>1447.280029296875</v>
      </c>
      <c r="ARJ5" s="4">
        <v>907.530029296875</v>
      </c>
      <c r="ARK5" s="4">
        <v>1468.25</v>
      </c>
      <c r="ARL5" s="4">
        <v>2562.530029296875</v>
      </c>
      <c r="ARM5" s="4">
        <v>2159.469970703125</v>
      </c>
      <c r="ARN5" s="4">
        <v>7678.5400390625</v>
      </c>
      <c r="ARO5" s="7">
        <v>0</v>
      </c>
      <c r="ARP5" s="7">
        <v>0</v>
      </c>
      <c r="ARQ5" s="7">
        <v>223316.34375</v>
      </c>
      <c r="ARR5" s="7">
        <v>216205.140625</v>
      </c>
      <c r="ARS5" s="7">
        <v>2701.889892578125</v>
      </c>
      <c r="ART5" s="7">
        <v>1345.3299560546875</v>
      </c>
      <c r="ARU5" s="7">
        <v>1829.489990234375</v>
      </c>
      <c r="ARV5" s="7">
        <v>1725.93994140625</v>
      </c>
      <c r="ARW5" s="7">
        <v>1258.3800048828125</v>
      </c>
      <c r="ARX5" s="7">
        <v>242.91000366210937</v>
      </c>
      <c r="ARY5" s="7">
        <v>407.42999267578125</v>
      </c>
      <c r="ARZ5" s="7">
        <v>198.83000183105469</v>
      </c>
      <c r="ASA5" s="4">
        <v>0</v>
      </c>
      <c r="ASB5" s="4">
        <v>0</v>
      </c>
      <c r="ASC5" s="4">
        <v>0</v>
      </c>
      <c r="ASD5" s="4">
        <v>0</v>
      </c>
      <c r="ASE5" s="4">
        <v>76338.7421875</v>
      </c>
      <c r="ASF5" s="4">
        <v>81041.96875</v>
      </c>
      <c r="ASG5" s="4">
        <v>84671.1484375</v>
      </c>
      <c r="ASH5" s="4">
        <v>181104.703125</v>
      </c>
      <c r="ASI5" s="4">
        <v>510505.375</v>
      </c>
      <c r="ASJ5" s="4">
        <v>342582.78125</v>
      </c>
      <c r="ASK5" s="4">
        <v>340334.90625</v>
      </c>
      <c r="ASL5" s="4">
        <v>716343.3125</v>
      </c>
      <c r="ASM5" s="7">
        <v>0</v>
      </c>
      <c r="ASN5" s="7">
        <v>0</v>
      </c>
      <c r="ASO5" s="7">
        <v>0</v>
      </c>
      <c r="ASP5" s="7">
        <v>0</v>
      </c>
      <c r="ASQ5" s="7">
        <v>0</v>
      </c>
      <c r="ASR5" s="7">
        <v>0</v>
      </c>
      <c r="ASS5" s="7">
        <v>14.020000457763672</v>
      </c>
      <c r="AST5" s="7">
        <v>167.94999694824219</v>
      </c>
      <c r="ASU5" s="7">
        <v>64.199996948242188</v>
      </c>
      <c r="ASV5" s="7">
        <v>37.979999542236328</v>
      </c>
      <c r="ASW5" s="7">
        <v>541.5</v>
      </c>
      <c r="ASX5" s="7">
        <v>564.40997314453125</v>
      </c>
      <c r="ASY5" s="4">
        <v>31.579999923706055</v>
      </c>
      <c r="ASZ5" s="4">
        <v>32.009998321533203</v>
      </c>
      <c r="ATA5" s="4">
        <v>31.610000610351563</v>
      </c>
      <c r="ATB5" s="4">
        <v>32.439998626708984</v>
      </c>
      <c r="ATC5" s="4">
        <v>36.319999694824219</v>
      </c>
      <c r="ATD5" s="4">
        <v>36.189998626708984</v>
      </c>
      <c r="ATE5" s="4">
        <v>47.090000152587891</v>
      </c>
      <c r="ATF5" s="4">
        <v>46.799999237060547</v>
      </c>
      <c r="ATG5" s="4">
        <v>50.689998626708984</v>
      </c>
      <c r="ATH5" s="4">
        <v>38.240001678466797</v>
      </c>
      <c r="ATI5" s="4">
        <v>40.909999847412109</v>
      </c>
      <c r="ATJ5" s="4">
        <v>30.170000076293945</v>
      </c>
      <c r="ATK5" s="7">
        <v>17665</v>
      </c>
      <c r="ATL5" s="47">
        <v>0.86</v>
      </c>
      <c r="ATM5" s="7">
        <v>8544</v>
      </c>
      <c r="ATN5" s="7">
        <v>0.81</v>
      </c>
      <c r="ATO5" s="7">
        <v>6665</v>
      </c>
      <c r="ATP5" s="7">
        <v>0.94</v>
      </c>
      <c r="ATQ5" s="7">
        <v>3986</v>
      </c>
      <c r="ATR5" s="7">
        <v>2264</v>
      </c>
      <c r="ATS5" s="7">
        <v>1722</v>
      </c>
      <c r="ATT5" s="19">
        <v>4077</v>
      </c>
      <c r="ATU5" s="20">
        <v>2457</v>
      </c>
      <c r="ATV5" s="20">
        <v>1620</v>
      </c>
      <c r="ATW5" s="20">
        <v>246</v>
      </c>
      <c r="ATX5" s="20">
        <v>0</v>
      </c>
      <c r="ATY5" s="20">
        <v>246</v>
      </c>
      <c r="ATZ5" s="20">
        <v>3831</v>
      </c>
      <c r="AUA5" s="20">
        <v>2457</v>
      </c>
      <c r="AUB5" s="20">
        <v>1374</v>
      </c>
      <c r="AUC5" s="20">
        <v>643</v>
      </c>
      <c r="AUD5" s="20">
        <v>384</v>
      </c>
      <c r="AUE5" s="20">
        <v>259</v>
      </c>
      <c r="AUF5" s="20">
        <v>3188</v>
      </c>
      <c r="AUG5" s="20">
        <v>2073</v>
      </c>
      <c r="AUH5" s="20">
        <v>1115</v>
      </c>
      <c r="AUI5" s="23">
        <v>0.68129068780073598</v>
      </c>
      <c r="AUJ5" s="24">
        <v>0.62398335540003802</v>
      </c>
      <c r="AUK5" s="24">
        <v>0.766746580172049</v>
      </c>
      <c r="AUL5" s="25">
        <v>0.42202094537220503</v>
      </c>
      <c r="AUM5" s="25">
        <v>0.52465326917633703</v>
      </c>
      <c r="AUN5" s="25">
        <v>0.30925559015001403</v>
      </c>
      <c r="AUO5" s="25">
        <v>0.18935748655533502</v>
      </c>
      <c r="AUP5" s="27">
        <v>8.1630342485140103E-2</v>
      </c>
      <c r="AUQ5" s="25">
        <v>0.23339937729974503</v>
      </c>
      <c r="AUR5" s="25">
        <v>0.52739999999999998</v>
      </c>
      <c r="AUS5" s="25">
        <v>0.71349999999999991</v>
      </c>
      <c r="AUT5" s="25">
        <v>2.0799999999999999E-2</v>
      </c>
      <c r="AUU5" s="25">
        <v>0.40889999999999999</v>
      </c>
      <c r="AUV5" s="25">
        <v>0</v>
      </c>
      <c r="AUW5" s="25">
        <v>0.18770000000000001</v>
      </c>
      <c r="AUX5" s="131">
        <v>17789</v>
      </c>
      <c r="AUY5" s="131">
        <v>56</v>
      </c>
      <c r="AUZ5" s="131">
        <v>369</v>
      </c>
      <c r="AVA5" s="131">
        <v>3283</v>
      </c>
      <c r="AVB5" s="131">
        <v>10215</v>
      </c>
      <c r="AVC5" s="131">
        <v>3405</v>
      </c>
      <c r="AVD5" s="131">
        <v>307</v>
      </c>
      <c r="AVE5" s="131">
        <v>30</v>
      </c>
      <c r="AVF5" s="131">
        <v>124</v>
      </c>
      <c r="AVG5" s="131">
        <v>17789</v>
      </c>
      <c r="AVH5" s="131">
        <v>135</v>
      </c>
      <c r="AVI5" s="131">
        <v>15068</v>
      </c>
      <c r="AVJ5" s="131"/>
      <c r="AVK5" s="131">
        <v>21</v>
      </c>
      <c r="AVL5" s="131">
        <v>2441</v>
      </c>
      <c r="AVM5" s="131">
        <v>124</v>
      </c>
      <c r="AVN5" s="131">
        <v>17789</v>
      </c>
      <c r="AVO5" s="131">
        <v>844</v>
      </c>
      <c r="AVP5" s="131">
        <v>6735</v>
      </c>
      <c r="AVQ5" s="131">
        <v>2874</v>
      </c>
      <c r="AVR5" s="131">
        <v>1309</v>
      </c>
      <c r="AVS5" s="131">
        <v>364</v>
      </c>
      <c r="AVT5" s="131">
        <v>66</v>
      </c>
      <c r="AVU5" s="131">
        <v>254</v>
      </c>
      <c r="AVV5" s="131">
        <v>57</v>
      </c>
      <c r="AVW5" s="131">
        <v>3581</v>
      </c>
      <c r="AVX5" s="131">
        <v>4</v>
      </c>
      <c r="AVY5" s="131">
        <v>204</v>
      </c>
      <c r="AVZ5" s="131">
        <v>1497</v>
      </c>
      <c r="AWA5" s="28">
        <v>0</v>
      </c>
      <c r="AWB5" s="28">
        <v>0</v>
      </c>
      <c r="AWC5" s="28">
        <v>0</v>
      </c>
      <c r="AWD5" s="28">
        <v>0</v>
      </c>
      <c r="AWE5" s="28">
        <v>0</v>
      </c>
      <c r="AWF5" s="28">
        <v>1536143</v>
      </c>
      <c r="AWG5" s="28">
        <v>0</v>
      </c>
      <c r="AWH5" s="28">
        <v>3713457</v>
      </c>
      <c r="AWI5" s="28">
        <v>78800000</v>
      </c>
      <c r="AWJ5" s="28">
        <v>3520918</v>
      </c>
      <c r="AWK5" s="28">
        <v>6924501</v>
      </c>
      <c r="AWL5" s="28">
        <v>4335158</v>
      </c>
      <c r="AWM5" s="28">
        <v>9640809</v>
      </c>
      <c r="AWN5" s="28"/>
      <c r="AWO5" s="28">
        <v>0</v>
      </c>
      <c r="AWP5" s="28">
        <v>0</v>
      </c>
      <c r="AWQ5" s="28">
        <v>0</v>
      </c>
      <c r="AWR5" s="28">
        <v>0</v>
      </c>
      <c r="AWS5" s="28">
        <v>0</v>
      </c>
      <c r="AWT5" s="28">
        <v>552126</v>
      </c>
      <c r="AWU5" s="28">
        <v>0</v>
      </c>
      <c r="AWV5" s="28">
        <v>763316</v>
      </c>
      <c r="AWW5" s="28">
        <v>1108429</v>
      </c>
      <c r="AWX5" s="28">
        <v>603716</v>
      </c>
      <c r="AWY5" s="28">
        <v>1268237</v>
      </c>
      <c r="AWZ5" s="28">
        <v>493591</v>
      </c>
      <c r="AXA5" s="28">
        <v>973381</v>
      </c>
      <c r="AXB5" s="28"/>
      <c r="AXC5" s="28">
        <v>0</v>
      </c>
      <c r="AXD5" s="28">
        <v>0</v>
      </c>
      <c r="AXE5" s="28">
        <v>0</v>
      </c>
      <c r="AXF5" s="28">
        <v>0</v>
      </c>
      <c r="AXG5" s="28">
        <v>0</v>
      </c>
      <c r="AXH5" s="28">
        <v>0</v>
      </c>
      <c r="AXI5" s="28">
        <v>327333</v>
      </c>
      <c r="AXJ5" s="28">
        <v>0</v>
      </c>
      <c r="AXK5" s="28">
        <v>1442654</v>
      </c>
      <c r="AXL5" s="28">
        <v>1453299</v>
      </c>
      <c r="AXM5" s="28">
        <v>1343674</v>
      </c>
      <c r="AXN5" s="28">
        <v>2490349</v>
      </c>
      <c r="AXO5" s="28">
        <v>3841567</v>
      </c>
      <c r="AXP5" s="28">
        <v>4841728</v>
      </c>
      <c r="AXQ5" s="28"/>
      <c r="AXR5" s="28">
        <v>0</v>
      </c>
      <c r="AXS5" s="28">
        <v>0</v>
      </c>
      <c r="AXT5" s="28">
        <v>0</v>
      </c>
      <c r="AXU5" s="28">
        <v>0</v>
      </c>
      <c r="AXV5" s="28">
        <v>0</v>
      </c>
      <c r="AXW5" s="28">
        <v>0</v>
      </c>
      <c r="AXX5" s="28">
        <v>265989</v>
      </c>
      <c r="AXY5" s="28">
        <v>0</v>
      </c>
      <c r="AXZ5" s="28">
        <v>310531</v>
      </c>
      <c r="AYA5" s="28">
        <v>454144</v>
      </c>
      <c r="AYB5" s="28">
        <v>401760</v>
      </c>
      <c r="AYC5" s="28">
        <v>776877</v>
      </c>
      <c r="AYD5" s="28">
        <v>0</v>
      </c>
      <c r="AYE5" s="28">
        <v>625495</v>
      </c>
      <c r="AYF5" s="28"/>
      <c r="AYG5" s="28">
        <v>0</v>
      </c>
      <c r="AYH5" s="28">
        <v>0</v>
      </c>
      <c r="AYI5" s="28">
        <v>0</v>
      </c>
      <c r="AYJ5" s="28">
        <v>0</v>
      </c>
      <c r="AYK5" s="28">
        <v>0</v>
      </c>
      <c r="AYL5" s="28">
        <v>3400</v>
      </c>
      <c r="AYM5" s="28">
        <v>0</v>
      </c>
      <c r="AYN5" s="28">
        <v>0</v>
      </c>
      <c r="AYO5" s="28">
        <v>0</v>
      </c>
      <c r="AYP5" s="28">
        <v>0</v>
      </c>
      <c r="AYQ5" s="28">
        <v>177209</v>
      </c>
      <c r="AYR5" s="28">
        <v>0</v>
      </c>
      <c r="AYS5" s="28">
        <v>110868</v>
      </c>
      <c r="AYT5" s="28"/>
      <c r="AYU5" s="28">
        <v>0</v>
      </c>
      <c r="AYV5" s="28">
        <v>143127</v>
      </c>
      <c r="AYW5" s="28">
        <v>74700000</v>
      </c>
      <c r="AYX5" s="28">
        <v>301786</v>
      </c>
      <c r="AYY5" s="28">
        <v>654493</v>
      </c>
      <c r="AYZ5" s="28">
        <v>0</v>
      </c>
      <c r="AZA5" s="28">
        <v>865247</v>
      </c>
      <c r="AZB5" s="28"/>
      <c r="AZC5" s="30"/>
      <c r="AZD5" s="30"/>
      <c r="AZE5" s="30"/>
      <c r="AZF5" s="30"/>
      <c r="AZG5" s="30"/>
      <c r="AZH5" s="30"/>
      <c r="AZI5" s="30"/>
      <c r="AZJ5" s="30"/>
      <c r="AZK5" s="30"/>
      <c r="AZL5" s="30"/>
      <c r="AZM5" s="30"/>
      <c r="AZN5" s="30"/>
      <c r="AZO5" s="30"/>
      <c r="AZP5" s="30"/>
      <c r="AZQ5" s="30"/>
      <c r="AZR5" s="30"/>
      <c r="AZS5" s="30"/>
      <c r="AZT5" s="30"/>
      <c r="AZU5" s="63">
        <v>5</v>
      </c>
      <c r="AZV5" s="63">
        <v>2</v>
      </c>
      <c r="AZW5" s="63">
        <v>2</v>
      </c>
      <c r="AZX5" s="63">
        <v>3</v>
      </c>
      <c r="AZY5" s="74">
        <v>18574</v>
      </c>
      <c r="AZZ5" s="74">
        <v>8300</v>
      </c>
      <c r="BAA5" s="75">
        <v>0</v>
      </c>
      <c r="BAB5" s="75">
        <v>5</v>
      </c>
      <c r="BAC5" s="75">
        <v>0</v>
      </c>
      <c r="BAD5" s="75">
        <v>0</v>
      </c>
      <c r="BAE5" s="86">
        <v>0</v>
      </c>
      <c r="BAF5" s="86"/>
      <c r="BAG5" s="86">
        <v>430320</v>
      </c>
      <c r="BAH5" s="87">
        <v>0</v>
      </c>
      <c r="BAI5" s="87"/>
      <c r="BAJ5" s="87">
        <v>2.0626687584150025E-2</v>
      </c>
      <c r="BAK5" s="86">
        <v>0</v>
      </c>
      <c r="BAL5" s="86"/>
      <c r="BAM5" s="86">
        <v>18327.086882453154</v>
      </c>
      <c r="BAN5" s="88">
        <v>0</v>
      </c>
      <c r="BAO5" s="88"/>
      <c r="BAP5" s="88">
        <v>55000</v>
      </c>
      <c r="BAQ5" s="88"/>
      <c r="BAR5" s="88">
        <v>61525</v>
      </c>
      <c r="BAS5" s="89">
        <v>0</v>
      </c>
      <c r="BAT5" s="89"/>
      <c r="BAU5" s="89">
        <v>0</v>
      </c>
    </row>
    <row r="6" spans="1:1399">
      <c r="A6" s="132" t="s">
        <v>196</v>
      </c>
      <c r="B6" s="16">
        <v>13006</v>
      </c>
      <c r="C6" s="16" t="s">
        <v>200</v>
      </c>
      <c r="D6" s="9">
        <v>1025</v>
      </c>
      <c r="E6" s="9">
        <v>96793</v>
      </c>
      <c r="F6" s="4">
        <v>228</v>
      </c>
      <c r="G6" s="4">
        <v>7</v>
      </c>
      <c r="H6" s="4">
        <v>7</v>
      </c>
      <c r="I6" s="4">
        <v>7</v>
      </c>
      <c r="J6" s="4">
        <v>7</v>
      </c>
      <c r="K6" s="4">
        <v>7</v>
      </c>
      <c r="L6" s="4">
        <v>7</v>
      </c>
      <c r="M6" s="4">
        <v>7</v>
      </c>
      <c r="N6" s="4">
        <v>7</v>
      </c>
      <c r="O6" s="4">
        <v>7</v>
      </c>
      <c r="P6" s="4">
        <v>7</v>
      </c>
      <c r="Q6" s="4">
        <v>7</v>
      </c>
      <c r="R6" s="4">
        <v>7</v>
      </c>
      <c r="S6" s="7">
        <v>5879</v>
      </c>
      <c r="T6" s="7">
        <v>5879</v>
      </c>
      <c r="U6" s="7">
        <v>5064</v>
      </c>
      <c r="V6" s="7">
        <v>4279</v>
      </c>
      <c r="W6" s="7">
        <v>4279</v>
      </c>
      <c r="X6" s="7">
        <v>4279</v>
      </c>
      <c r="Y6" s="7">
        <v>4286</v>
      </c>
      <c r="Z6" s="7">
        <v>4318</v>
      </c>
      <c r="AA6" s="7">
        <v>4318</v>
      </c>
      <c r="AB6" s="7">
        <v>4321</v>
      </c>
      <c r="AC6" s="7">
        <v>4320</v>
      </c>
      <c r="AD6" s="7">
        <v>4323</v>
      </c>
      <c r="AE6" s="7">
        <v>3443</v>
      </c>
      <c r="AF6" s="7">
        <v>3443</v>
      </c>
      <c r="AG6" s="7">
        <v>3444</v>
      </c>
      <c r="AH6" s="7">
        <v>1867</v>
      </c>
      <c r="AI6" s="7">
        <v>1867</v>
      </c>
      <c r="AJ6" s="7">
        <v>1867</v>
      </c>
      <c r="AK6" s="7">
        <v>1874</v>
      </c>
      <c r="AL6" s="7">
        <v>1877</v>
      </c>
      <c r="AM6" s="7">
        <v>1877</v>
      </c>
      <c r="AN6" s="7">
        <v>1879</v>
      </c>
      <c r="AO6" s="7">
        <v>1878</v>
      </c>
      <c r="AP6" s="7">
        <v>1881</v>
      </c>
      <c r="AQ6" s="7">
        <v>0</v>
      </c>
      <c r="AR6" s="7">
        <v>1</v>
      </c>
      <c r="AS6" s="7">
        <v>-1577</v>
      </c>
      <c r="AT6" s="7">
        <v>0</v>
      </c>
      <c r="AU6" s="7">
        <v>0</v>
      </c>
      <c r="AV6" s="7">
        <v>7</v>
      </c>
      <c r="AW6" s="7">
        <v>3</v>
      </c>
      <c r="AX6" s="7">
        <v>0</v>
      </c>
      <c r="AY6" s="7">
        <v>2</v>
      </c>
      <c r="AZ6" s="7">
        <v>-1</v>
      </c>
      <c r="BA6" s="7">
        <v>3</v>
      </c>
      <c r="BB6" s="7">
        <v>2436</v>
      </c>
      <c r="BC6" s="7">
        <v>2436</v>
      </c>
      <c r="BD6" s="7">
        <v>1620</v>
      </c>
      <c r="BE6" s="7">
        <v>2412</v>
      </c>
      <c r="BF6" s="7">
        <v>2412</v>
      </c>
      <c r="BG6" s="7">
        <v>2412</v>
      </c>
      <c r="BH6" s="7">
        <v>2412</v>
      </c>
      <c r="BI6" s="7">
        <v>2441</v>
      </c>
      <c r="BJ6" s="7">
        <v>2441</v>
      </c>
      <c r="BK6" s="7">
        <v>2442</v>
      </c>
      <c r="BL6" s="7">
        <v>2442</v>
      </c>
      <c r="BM6" s="7">
        <v>2442</v>
      </c>
      <c r="BN6" s="7">
        <v>0</v>
      </c>
      <c r="BO6" s="7">
        <v>-816</v>
      </c>
      <c r="BP6" s="7">
        <v>792</v>
      </c>
      <c r="BQ6" s="7">
        <v>0</v>
      </c>
      <c r="BR6" s="7">
        <v>0</v>
      </c>
      <c r="BS6" s="7">
        <v>0</v>
      </c>
      <c r="BT6" s="7">
        <v>29</v>
      </c>
      <c r="BU6" s="7">
        <v>0</v>
      </c>
      <c r="BV6" s="7">
        <v>1</v>
      </c>
      <c r="BW6" s="7">
        <v>0</v>
      </c>
      <c r="BX6" s="7">
        <v>0</v>
      </c>
      <c r="BY6" s="10">
        <v>34166</v>
      </c>
      <c r="BZ6" s="10">
        <v>35521</v>
      </c>
      <c r="CA6" s="10">
        <v>36941</v>
      </c>
      <c r="CB6" s="10">
        <v>38377</v>
      </c>
      <c r="CC6" s="9">
        <v>39776</v>
      </c>
      <c r="CD6" s="9">
        <v>41079</v>
      </c>
      <c r="CE6" s="9">
        <v>42387</v>
      </c>
      <c r="CF6" s="9">
        <v>43481</v>
      </c>
      <c r="CG6" s="9">
        <v>44297</v>
      </c>
      <c r="CH6" s="9">
        <v>44797</v>
      </c>
      <c r="CI6" s="9">
        <v>33150</v>
      </c>
      <c r="CJ6" s="9">
        <v>32707</v>
      </c>
      <c r="CK6" s="9">
        <v>24202</v>
      </c>
      <c r="CL6" s="9">
        <v>23249</v>
      </c>
      <c r="CM6" s="9">
        <v>22317</v>
      </c>
      <c r="CN6" s="9">
        <v>21484</v>
      </c>
      <c r="CO6" s="9">
        <v>20772</v>
      </c>
      <c r="CP6" s="9">
        <v>20178</v>
      </c>
      <c r="CQ6" s="9">
        <v>19758</v>
      </c>
      <c r="CR6" s="9">
        <v>19561</v>
      </c>
      <c r="CS6" s="9">
        <v>19644</v>
      </c>
      <c r="CT6" s="9">
        <v>20002</v>
      </c>
      <c r="CU6" s="9">
        <v>20289</v>
      </c>
      <c r="CV6" s="9">
        <v>20585</v>
      </c>
      <c r="CW6" s="9">
        <v>20888</v>
      </c>
      <c r="CX6" s="9">
        <v>21211</v>
      </c>
      <c r="CY6" s="9">
        <v>21563</v>
      </c>
      <c r="CZ6" s="9">
        <v>21913</v>
      </c>
      <c r="DA6" s="9">
        <v>22279</v>
      </c>
      <c r="DB6" s="9">
        <v>22666</v>
      </c>
      <c r="DC6" s="9">
        <v>23051</v>
      </c>
      <c r="DD6" s="9">
        <v>23451</v>
      </c>
      <c r="DE6" s="9">
        <v>23851</v>
      </c>
      <c r="DF6" s="9">
        <v>24259</v>
      </c>
      <c r="DG6" s="9">
        <v>24673</v>
      </c>
      <c r="DH6" s="9">
        <v>25086</v>
      </c>
      <c r="DI6" s="9">
        <v>27042</v>
      </c>
      <c r="DJ6" s="9">
        <v>28869</v>
      </c>
      <c r="DK6" s="9">
        <v>30526</v>
      </c>
      <c r="DL6" s="9">
        <v>31993</v>
      </c>
      <c r="DM6" s="9">
        <v>33270</v>
      </c>
      <c r="DN6" s="9">
        <v>34353</v>
      </c>
      <c r="DO6" s="9">
        <v>3335</v>
      </c>
      <c r="DP6" s="9">
        <v>3630</v>
      </c>
      <c r="DQ6" s="9">
        <v>3927</v>
      </c>
      <c r="DR6" s="9">
        <v>4219</v>
      </c>
      <c r="DS6" s="9">
        <v>4494</v>
      </c>
      <c r="DT6" s="9">
        <v>4739</v>
      </c>
      <c r="DU6" s="9">
        <v>4976</v>
      </c>
      <c r="DV6" s="9">
        <v>5151</v>
      </c>
      <c r="DW6" s="9">
        <v>5246</v>
      </c>
      <c r="DX6" s="9">
        <v>5248</v>
      </c>
      <c r="DY6" s="9">
        <v>5163</v>
      </c>
      <c r="DZ6" s="9">
        <v>4995</v>
      </c>
      <c r="EA6" s="9">
        <v>4777</v>
      </c>
      <c r="EB6" s="9">
        <v>4528</v>
      </c>
      <c r="EC6" s="9">
        <v>4265</v>
      </c>
      <c r="ED6" s="7">
        <v>4009</v>
      </c>
      <c r="EE6" s="7">
        <v>3764</v>
      </c>
      <c r="EF6" s="7">
        <v>3558</v>
      </c>
      <c r="EG6" s="7">
        <v>3406</v>
      </c>
      <c r="EH6" s="7">
        <v>3322</v>
      </c>
      <c r="EI6" s="7">
        <v>3324</v>
      </c>
      <c r="EJ6" s="7">
        <v>3406</v>
      </c>
      <c r="EK6" s="7">
        <v>3476</v>
      </c>
      <c r="EL6" s="7">
        <v>3547</v>
      </c>
      <c r="EM6" s="7">
        <v>3619</v>
      </c>
      <c r="EN6" s="7">
        <v>3694</v>
      </c>
      <c r="EO6" s="7">
        <v>3774</v>
      </c>
      <c r="EP6" s="7">
        <v>3854</v>
      </c>
      <c r="EQ6" s="7">
        <v>3936</v>
      </c>
      <c r="ER6" s="7">
        <v>4021</v>
      </c>
      <c r="ES6" s="7">
        <v>4106</v>
      </c>
      <c r="ET6" s="7">
        <v>4193</v>
      </c>
      <c r="EU6" s="7">
        <v>4280</v>
      </c>
      <c r="EV6" s="7">
        <v>4368</v>
      </c>
      <c r="EW6" s="7">
        <v>4456</v>
      </c>
      <c r="EX6" s="7">
        <v>4545</v>
      </c>
      <c r="EY6" s="7">
        <v>30831</v>
      </c>
      <c r="EZ6" s="7">
        <v>31891</v>
      </c>
      <c r="FA6" s="7">
        <v>33014</v>
      </c>
      <c r="FB6" s="7">
        <v>34158</v>
      </c>
      <c r="FC6" s="7">
        <v>35282</v>
      </c>
      <c r="FD6" s="7">
        <v>36340</v>
      </c>
      <c r="FE6" s="7">
        <v>37411</v>
      </c>
      <c r="FF6" s="7">
        <v>38330</v>
      </c>
      <c r="FG6" s="7">
        <v>39051</v>
      </c>
      <c r="FH6" s="7">
        <v>39549</v>
      </c>
      <c r="FI6" s="7">
        <v>27987</v>
      </c>
      <c r="FJ6" s="7">
        <v>27712</v>
      </c>
      <c r="FK6" s="7">
        <v>19425</v>
      </c>
      <c r="FL6" s="7">
        <v>18721</v>
      </c>
      <c r="FM6" s="7">
        <v>18052</v>
      </c>
      <c r="FN6" s="7">
        <v>17475</v>
      </c>
      <c r="FO6" s="7">
        <v>17008</v>
      </c>
      <c r="FP6" s="7">
        <v>16620</v>
      </c>
      <c r="FQ6" s="7">
        <v>16352</v>
      </c>
      <c r="FR6" s="7">
        <v>16239</v>
      </c>
      <c r="FS6" s="7">
        <v>16320</v>
      </c>
      <c r="FT6" s="7">
        <v>16596</v>
      </c>
      <c r="FU6" s="7">
        <v>16813</v>
      </c>
      <c r="FV6" s="7">
        <v>17038</v>
      </c>
      <c r="FW6" s="7">
        <v>17269</v>
      </c>
      <c r="FX6" s="7">
        <v>17517</v>
      </c>
      <c r="FY6" s="7">
        <v>17789</v>
      </c>
      <c r="FZ6" s="7">
        <v>18059</v>
      </c>
      <c r="GA6" s="7">
        <v>18343</v>
      </c>
      <c r="GB6" s="7">
        <v>18645</v>
      </c>
      <c r="GC6" s="7">
        <v>18945</v>
      </c>
      <c r="GD6" s="7">
        <v>19258</v>
      </c>
      <c r="GE6" s="7">
        <v>19571</v>
      </c>
      <c r="GF6" s="7">
        <v>19891</v>
      </c>
      <c r="GG6" s="7">
        <v>20217</v>
      </c>
      <c r="GH6" s="7">
        <v>20541</v>
      </c>
      <c r="GI6" s="7">
        <v>16691</v>
      </c>
      <c r="GJ6" s="7">
        <v>17696</v>
      </c>
      <c r="GK6" s="7">
        <v>18702</v>
      </c>
      <c r="GL6" s="7">
        <v>19677</v>
      </c>
      <c r="GM6" s="7">
        <v>20617</v>
      </c>
      <c r="GN6" s="7">
        <v>21495</v>
      </c>
      <c r="GO6" s="7">
        <v>22333</v>
      </c>
      <c r="GP6" s="7">
        <v>23078</v>
      </c>
      <c r="GQ6" s="39">
        <v>23655</v>
      </c>
      <c r="GR6" s="39">
        <v>24075</v>
      </c>
      <c r="GS6" s="39">
        <v>18085</v>
      </c>
      <c r="GT6" s="39">
        <v>18014</v>
      </c>
      <c r="GU6" s="39">
        <v>13655</v>
      </c>
      <c r="GV6" s="39">
        <v>13273</v>
      </c>
      <c r="GW6" s="39">
        <v>12826</v>
      </c>
      <c r="GX6" s="39">
        <v>12345</v>
      </c>
      <c r="GY6" s="128">
        <v>11876</v>
      </c>
      <c r="GZ6" s="128">
        <v>11379</v>
      </c>
      <c r="HA6" s="128">
        <v>10849</v>
      </c>
      <c r="HB6" s="128">
        <v>10307</v>
      </c>
      <c r="HC6" s="128">
        <v>9899</v>
      </c>
      <c r="HD6" s="128">
        <v>10083</v>
      </c>
      <c r="HE6" s="128">
        <v>10235</v>
      </c>
      <c r="HF6" s="128">
        <v>10390</v>
      </c>
      <c r="HG6" s="128">
        <v>10547</v>
      </c>
      <c r="HH6" s="128">
        <v>10712</v>
      </c>
      <c r="HI6" s="128">
        <v>10894</v>
      </c>
      <c r="HJ6" s="128">
        <v>11074</v>
      </c>
      <c r="HK6" s="128">
        <v>11265</v>
      </c>
      <c r="HL6" s="128">
        <v>11460</v>
      </c>
      <c r="HM6" s="128">
        <v>11659</v>
      </c>
      <c r="HN6" s="128">
        <v>11865</v>
      </c>
      <c r="HO6" s="128">
        <v>12067</v>
      </c>
      <c r="HP6" s="128">
        <v>12276</v>
      </c>
      <c r="HQ6" s="128">
        <v>12489</v>
      </c>
      <c r="HR6" s="128">
        <v>12700</v>
      </c>
      <c r="HS6" s="128">
        <v>17475</v>
      </c>
      <c r="HT6" s="128">
        <v>17825</v>
      </c>
      <c r="HU6" s="128">
        <v>18239</v>
      </c>
      <c r="HV6" s="128">
        <v>18700</v>
      </c>
      <c r="HW6" s="128">
        <v>19159</v>
      </c>
      <c r="HX6" s="128">
        <v>19584</v>
      </c>
      <c r="HY6" s="128">
        <v>20054</v>
      </c>
      <c r="HZ6" s="128">
        <v>20403</v>
      </c>
      <c r="IA6" s="39">
        <v>20642</v>
      </c>
      <c r="IB6" s="39">
        <v>20722</v>
      </c>
      <c r="IC6" s="39">
        <v>15065</v>
      </c>
      <c r="ID6" s="39">
        <v>14693</v>
      </c>
      <c r="IE6" s="39">
        <v>10547</v>
      </c>
      <c r="IF6" s="39">
        <v>9976</v>
      </c>
      <c r="IG6" s="39">
        <v>9491</v>
      </c>
      <c r="IH6" s="39">
        <v>9139</v>
      </c>
      <c r="II6" s="128">
        <v>8896</v>
      </c>
      <c r="IJ6" s="128">
        <v>8799</v>
      </c>
      <c r="IK6" s="128">
        <v>8909</v>
      </c>
      <c r="IL6" s="128">
        <v>9254</v>
      </c>
      <c r="IM6" s="128">
        <v>9745</v>
      </c>
      <c r="IN6" s="128">
        <v>9919</v>
      </c>
      <c r="IO6" s="128">
        <v>10054</v>
      </c>
      <c r="IP6" s="128">
        <v>10195</v>
      </c>
      <c r="IQ6" s="128">
        <v>10341</v>
      </c>
      <c r="IR6" s="128">
        <v>10499</v>
      </c>
      <c r="IS6" s="128">
        <v>10669</v>
      </c>
      <c r="IT6" s="128">
        <v>10839</v>
      </c>
      <c r="IU6" s="128">
        <v>11014</v>
      </c>
      <c r="IV6" s="128">
        <v>11206</v>
      </c>
      <c r="IW6" s="128">
        <v>11392</v>
      </c>
      <c r="IX6" s="128">
        <v>11586</v>
      </c>
      <c r="IY6" s="128">
        <v>11784</v>
      </c>
      <c r="IZ6" s="128">
        <v>11983</v>
      </c>
      <c r="JA6" s="128">
        <v>12184</v>
      </c>
      <c r="JB6" s="128">
        <v>12386</v>
      </c>
      <c r="JC6" s="128">
        <v>1166</v>
      </c>
      <c r="JD6" s="128">
        <v>1129</v>
      </c>
      <c r="JE6" s="128">
        <v>1097</v>
      </c>
      <c r="JF6" s="128">
        <v>1085</v>
      </c>
      <c r="JG6" s="128">
        <v>1025</v>
      </c>
      <c r="JH6" s="128">
        <v>886</v>
      </c>
      <c r="JI6" s="128">
        <v>728</v>
      </c>
      <c r="JJ6" s="128">
        <v>679</v>
      </c>
      <c r="JK6" s="128">
        <v>626</v>
      </c>
      <c r="JL6" s="128">
        <v>608</v>
      </c>
      <c r="JM6" s="128">
        <v>517</v>
      </c>
      <c r="JN6" s="128">
        <v>424</v>
      </c>
      <c r="JO6" s="128">
        <v>339</v>
      </c>
      <c r="JP6" s="128">
        <v>292</v>
      </c>
      <c r="JQ6" s="128">
        <v>214</v>
      </c>
      <c r="JR6" s="128">
        <v>190</v>
      </c>
      <c r="JS6" s="128">
        <v>201</v>
      </c>
      <c r="JT6" s="128">
        <v>1225</v>
      </c>
      <c r="JU6" s="128">
        <v>1187</v>
      </c>
      <c r="JV6" s="128">
        <v>1152</v>
      </c>
      <c r="JW6" s="128">
        <v>1145</v>
      </c>
      <c r="JX6" s="128">
        <v>1071</v>
      </c>
      <c r="JY6" s="128">
        <v>907</v>
      </c>
      <c r="JZ6" s="128">
        <v>725</v>
      </c>
      <c r="KA6" s="128">
        <v>676</v>
      </c>
      <c r="KB6" s="128">
        <v>630</v>
      </c>
      <c r="KC6" s="128">
        <v>630</v>
      </c>
      <c r="KD6" s="128">
        <v>540</v>
      </c>
      <c r="KE6" s="128">
        <v>436</v>
      </c>
      <c r="KF6" s="128">
        <v>339</v>
      </c>
      <c r="KG6" s="128">
        <v>278</v>
      </c>
      <c r="KH6" s="128">
        <v>196</v>
      </c>
      <c r="KI6" s="128">
        <v>162</v>
      </c>
      <c r="KJ6" s="128">
        <v>161</v>
      </c>
      <c r="KK6" s="41">
        <v>43.216585365853661</v>
      </c>
      <c r="KL6" s="41">
        <v>19.164878048780487</v>
      </c>
      <c r="KM6" s="41">
        <v>20.693658536585367</v>
      </c>
      <c r="KN6" s="41">
        <v>21.037073170731706</v>
      </c>
      <c r="KO6" s="41">
        <v>21.378536585365854</v>
      </c>
      <c r="KP6" s="41">
        <v>21.73560975609756</v>
      </c>
      <c r="KQ6" s="41">
        <v>22.113170731707317</v>
      </c>
      <c r="KR6" s="41">
        <v>22.488780487804878</v>
      </c>
      <c r="KS6" s="41">
        <v>22849</v>
      </c>
      <c r="KT6" s="41">
        <v>10902</v>
      </c>
      <c r="KU6" s="41">
        <v>12202</v>
      </c>
      <c r="KV6" s="41">
        <v>12481</v>
      </c>
      <c r="KW6" s="41">
        <v>12760</v>
      </c>
      <c r="KX6" s="41">
        <v>13049</v>
      </c>
      <c r="KY6" s="41">
        <v>13338</v>
      </c>
      <c r="KZ6" s="41">
        <v>13624</v>
      </c>
      <c r="LA6" s="41">
        <v>15133</v>
      </c>
      <c r="LB6" s="41">
        <v>6377</v>
      </c>
      <c r="LC6" s="41">
        <v>6725</v>
      </c>
      <c r="LD6" s="41">
        <v>6800</v>
      </c>
      <c r="LE6" s="41">
        <v>6867</v>
      </c>
      <c r="LF6" s="41">
        <v>6932</v>
      </c>
      <c r="LG6" s="41">
        <v>7012</v>
      </c>
      <c r="LH6" s="41">
        <v>7097</v>
      </c>
      <c r="LI6" s="41">
        <v>11</v>
      </c>
      <c r="LJ6" s="41">
        <v>708</v>
      </c>
      <c r="LK6" s="41">
        <v>1</v>
      </c>
      <c r="LL6" s="196">
        <v>4.8604241042625486E-2</v>
      </c>
      <c r="LM6" s="196">
        <v>0.12217470983506415</v>
      </c>
      <c r="LN6" s="196">
        <v>0.1044895510448955</v>
      </c>
      <c r="LO6" s="196">
        <v>0.10202572822711814</v>
      </c>
      <c r="LP6" s="196">
        <v>8.3070196745202815E-2</v>
      </c>
      <c r="LQ6" s="196">
        <v>7.6120260436614323E-2</v>
      </c>
      <c r="LR6" s="197">
        <v>6.836075621139974E-2</v>
      </c>
      <c r="LS6" s="196">
        <v>7.002736168436674E-2</v>
      </c>
      <c r="LT6" s="128">
        <v>113</v>
      </c>
      <c r="LU6" s="128">
        <v>240</v>
      </c>
      <c r="LV6" s="128">
        <v>209</v>
      </c>
      <c r="LW6" s="128">
        <v>207</v>
      </c>
      <c r="LX6" s="128">
        <v>171</v>
      </c>
      <c r="LY6" s="128">
        <v>159</v>
      </c>
      <c r="LZ6" s="128">
        <v>145</v>
      </c>
      <c r="MA6" s="128">
        <v>151</v>
      </c>
      <c r="MB6" s="128">
        <v>72</v>
      </c>
      <c r="MC6" s="128">
        <v>104</v>
      </c>
      <c r="MD6" s="128">
        <v>97</v>
      </c>
      <c r="ME6" s="128">
        <v>116</v>
      </c>
      <c r="MF6" s="128">
        <v>80</v>
      </c>
      <c r="MG6" s="128">
        <v>74</v>
      </c>
      <c r="MH6" s="128">
        <v>77</v>
      </c>
      <c r="MI6" s="128">
        <v>73</v>
      </c>
      <c r="MJ6" s="128">
        <v>41</v>
      </c>
      <c r="MK6" s="128">
        <v>136</v>
      </c>
      <c r="ML6" s="128">
        <v>112</v>
      </c>
      <c r="MM6" s="128">
        <v>91</v>
      </c>
      <c r="MN6" s="128">
        <v>91</v>
      </c>
      <c r="MO6" s="128">
        <v>85</v>
      </c>
      <c r="MP6" s="128">
        <v>68</v>
      </c>
      <c r="MQ6" s="128">
        <v>78</v>
      </c>
      <c r="MR6" s="128">
        <v>110</v>
      </c>
      <c r="MS6" s="128">
        <v>211</v>
      </c>
      <c r="MT6" s="128">
        <v>202</v>
      </c>
      <c r="MU6" s="128">
        <v>191</v>
      </c>
      <c r="MV6" s="128">
        <v>165</v>
      </c>
      <c r="MW6" s="198">
        <v>148</v>
      </c>
      <c r="MX6" s="128">
        <v>136</v>
      </c>
      <c r="MY6" s="199">
        <v>147</v>
      </c>
      <c r="MZ6" s="128">
        <v>70</v>
      </c>
      <c r="NA6" s="128">
        <v>87</v>
      </c>
      <c r="NB6" s="128">
        <v>93</v>
      </c>
      <c r="NC6" s="128">
        <v>107</v>
      </c>
      <c r="ND6" s="128">
        <v>76</v>
      </c>
      <c r="NE6" s="128">
        <v>69</v>
      </c>
      <c r="NF6" s="128">
        <v>71</v>
      </c>
      <c r="NG6" s="128">
        <v>71</v>
      </c>
      <c r="NH6" s="128">
        <v>40</v>
      </c>
      <c r="NI6" s="128">
        <v>124</v>
      </c>
      <c r="NJ6" s="128">
        <v>109</v>
      </c>
      <c r="NK6" s="128">
        <v>84</v>
      </c>
      <c r="NL6" s="128">
        <v>89</v>
      </c>
      <c r="NM6" s="128">
        <v>79</v>
      </c>
      <c r="NN6" s="128">
        <v>65</v>
      </c>
      <c r="NO6" s="128">
        <v>76</v>
      </c>
      <c r="NP6" s="128">
        <v>2</v>
      </c>
      <c r="NQ6" s="85">
        <v>26</v>
      </c>
      <c r="NR6" s="128">
        <v>4</v>
      </c>
      <c r="NS6" s="85">
        <v>16</v>
      </c>
      <c r="NT6" s="85">
        <v>5</v>
      </c>
      <c r="NU6" s="85">
        <v>10</v>
      </c>
      <c r="NV6" s="85">
        <v>7</v>
      </c>
      <c r="NW6" s="85">
        <v>2</v>
      </c>
      <c r="NX6" s="85">
        <v>1</v>
      </c>
      <c r="NY6" s="85">
        <v>14</v>
      </c>
      <c r="NZ6" s="85">
        <v>2</v>
      </c>
      <c r="OA6" s="85">
        <v>9</v>
      </c>
      <c r="OB6" s="85">
        <v>3</v>
      </c>
      <c r="OC6" s="85">
        <v>4</v>
      </c>
      <c r="OD6" s="85">
        <v>6</v>
      </c>
      <c r="OE6" s="85">
        <v>1</v>
      </c>
      <c r="OF6" s="128">
        <v>1</v>
      </c>
      <c r="OG6" s="85">
        <v>12</v>
      </c>
      <c r="OH6" s="85">
        <v>2</v>
      </c>
      <c r="OI6" s="85">
        <v>7</v>
      </c>
      <c r="OJ6" s="85">
        <v>2</v>
      </c>
      <c r="OK6" s="85">
        <v>6</v>
      </c>
      <c r="OL6" s="85">
        <v>1</v>
      </c>
      <c r="OM6" s="85">
        <v>1</v>
      </c>
      <c r="ON6" s="85">
        <v>1</v>
      </c>
      <c r="OO6" s="85">
        <v>3</v>
      </c>
      <c r="OP6" s="128">
        <v>3</v>
      </c>
      <c r="OQ6" s="85" t="s">
        <v>331</v>
      </c>
      <c r="OR6" s="85">
        <v>1</v>
      </c>
      <c r="OS6" s="85">
        <v>1</v>
      </c>
      <c r="OT6" s="85">
        <v>2</v>
      </c>
      <c r="OU6" s="85">
        <v>2</v>
      </c>
      <c r="OV6" s="85">
        <v>1</v>
      </c>
      <c r="OW6" s="85">
        <v>3</v>
      </c>
      <c r="OX6" s="85">
        <v>2</v>
      </c>
      <c r="OY6" s="85" t="s">
        <v>331</v>
      </c>
      <c r="OZ6" s="85">
        <v>1</v>
      </c>
      <c r="PA6" s="85">
        <v>1</v>
      </c>
      <c r="PB6" s="85">
        <v>0</v>
      </c>
      <c r="PC6" s="85">
        <v>1</v>
      </c>
      <c r="PD6" s="85" t="s">
        <v>331</v>
      </c>
      <c r="PE6" s="85" t="s">
        <v>331</v>
      </c>
      <c r="PF6" s="85">
        <v>1</v>
      </c>
      <c r="PG6" s="85" t="s">
        <v>331</v>
      </c>
      <c r="PH6" s="85">
        <v>0</v>
      </c>
      <c r="PI6" s="85">
        <v>0</v>
      </c>
      <c r="PJ6" s="85">
        <v>2</v>
      </c>
      <c r="PK6" s="85">
        <v>1</v>
      </c>
      <c r="PL6" s="200">
        <v>6.4088778011957503E-2</v>
      </c>
      <c r="PM6" s="200">
        <v>0.14660965180207697</v>
      </c>
      <c r="PN6" s="200">
        <v>0.15598440155984403</v>
      </c>
      <c r="PO6" s="200">
        <v>0.1478633742422002</v>
      </c>
      <c r="PP6" s="200">
        <v>0.14185086227835803</v>
      </c>
      <c r="PQ6" s="200">
        <v>0.15080428954423591</v>
      </c>
      <c r="PR6" s="200">
        <v>0.12964971005610296</v>
      </c>
      <c r="PS6" s="200">
        <v>0.14422853962806662</v>
      </c>
      <c r="PT6" s="128">
        <v>149</v>
      </c>
      <c r="PU6" s="128">
        <v>288</v>
      </c>
      <c r="PV6" s="128">
        <v>312</v>
      </c>
      <c r="PW6" s="128">
        <v>300</v>
      </c>
      <c r="PX6" s="128">
        <v>292</v>
      </c>
      <c r="PY6" s="128">
        <v>315</v>
      </c>
      <c r="PZ6" s="128">
        <v>275</v>
      </c>
      <c r="QA6" s="128">
        <v>311</v>
      </c>
      <c r="QB6" s="128">
        <v>88</v>
      </c>
      <c r="QC6" s="128">
        <v>125</v>
      </c>
      <c r="QD6" s="128">
        <v>149</v>
      </c>
      <c r="QE6" s="128">
        <v>165</v>
      </c>
      <c r="QF6" s="128">
        <v>140</v>
      </c>
      <c r="QG6" s="128">
        <v>162</v>
      </c>
      <c r="QH6" s="128">
        <v>146</v>
      </c>
      <c r="QI6" s="128">
        <v>155</v>
      </c>
      <c r="QJ6" s="128">
        <v>61</v>
      </c>
      <c r="QK6" s="128">
        <v>163</v>
      </c>
      <c r="QL6" s="128">
        <v>163</v>
      </c>
      <c r="QM6" s="128">
        <v>135</v>
      </c>
      <c r="QN6" s="128">
        <v>152</v>
      </c>
      <c r="QO6" s="128">
        <v>153</v>
      </c>
      <c r="QP6" s="128">
        <v>129</v>
      </c>
      <c r="QQ6" s="128">
        <v>156</v>
      </c>
      <c r="QR6" s="128">
        <v>50</v>
      </c>
      <c r="QS6" s="128">
        <v>85</v>
      </c>
      <c r="QT6" s="128">
        <v>104</v>
      </c>
      <c r="QU6" s="128">
        <v>95</v>
      </c>
      <c r="QV6" s="128">
        <v>70</v>
      </c>
      <c r="QW6" s="128">
        <v>83</v>
      </c>
      <c r="QX6" s="128">
        <v>108</v>
      </c>
      <c r="QY6" s="128">
        <v>106</v>
      </c>
      <c r="QZ6" s="128">
        <v>27</v>
      </c>
      <c r="RA6" s="128">
        <v>30</v>
      </c>
      <c r="RB6" s="128">
        <v>51</v>
      </c>
      <c r="RC6" s="128">
        <v>48</v>
      </c>
      <c r="RD6" s="128">
        <v>35</v>
      </c>
      <c r="RE6" s="128">
        <v>41</v>
      </c>
      <c r="RF6" s="128">
        <v>58</v>
      </c>
      <c r="RG6" s="128">
        <v>56</v>
      </c>
      <c r="RH6" s="128">
        <v>23</v>
      </c>
      <c r="RI6" s="128">
        <v>55</v>
      </c>
      <c r="RJ6" s="128">
        <v>53</v>
      </c>
      <c r="RK6" s="128">
        <v>47</v>
      </c>
      <c r="RL6" s="128">
        <v>35</v>
      </c>
      <c r="RM6" s="128">
        <v>42</v>
      </c>
      <c r="RN6" s="128">
        <v>50</v>
      </c>
      <c r="RO6" s="128">
        <v>50</v>
      </c>
      <c r="RP6" s="128">
        <v>42</v>
      </c>
      <c r="RQ6" s="85">
        <v>129</v>
      </c>
      <c r="RR6" s="128">
        <v>140</v>
      </c>
      <c r="RS6" s="85">
        <v>131</v>
      </c>
      <c r="RT6" s="85">
        <v>139</v>
      </c>
      <c r="RU6" s="85">
        <v>151</v>
      </c>
      <c r="RV6" s="128">
        <v>99</v>
      </c>
      <c r="RW6" s="128">
        <v>109</v>
      </c>
      <c r="RX6" s="128">
        <v>26</v>
      </c>
      <c r="RY6" s="85">
        <v>61</v>
      </c>
      <c r="RZ6" s="128">
        <v>69</v>
      </c>
      <c r="SA6" s="85">
        <v>74</v>
      </c>
      <c r="SB6" s="85">
        <v>63</v>
      </c>
      <c r="SC6" s="85">
        <v>81</v>
      </c>
      <c r="SD6" s="128">
        <v>50</v>
      </c>
      <c r="SE6" s="128">
        <v>49</v>
      </c>
      <c r="SF6" s="128">
        <v>16</v>
      </c>
      <c r="SG6" s="85">
        <v>68</v>
      </c>
      <c r="SH6" s="128">
        <v>71</v>
      </c>
      <c r="SI6" s="85">
        <v>57</v>
      </c>
      <c r="SJ6" s="85">
        <v>76</v>
      </c>
      <c r="SK6" s="85">
        <v>70</v>
      </c>
      <c r="SL6" s="128">
        <v>49</v>
      </c>
      <c r="SM6" s="128">
        <v>60</v>
      </c>
      <c r="SN6" s="85">
        <v>55</v>
      </c>
      <c r="SO6" s="85">
        <v>71</v>
      </c>
      <c r="SP6" s="128">
        <v>65</v>
      </c>
      <c r="SQ6" s="85">
        <v>72</v>
      </c>
      <c r="SR6" s="85">
        <v>78</v>
      </c>
      <c r="SS6" s="85">
        <v>65</v>
      </c>
      <c r="ST6" s="128">
        <v>64</v>
      </c>
      <c r="SU6" s="128">
        <v>95</v>
      </c>
      <c r="SV6" s="85">
        <v>33</v>
      </c>
      <c r="SW6" s="85">
        <v>32</v>
      </c>
      <c r="SX6" s="128">
        <v>28</v>
      </c>
      <c r="SY6" s="85">
        <v>42</v>
      </c>
      <c r="SZ6" s="85">
        <v>39</v>
      </c>
      <c r="TA6" s="85">
        <v>31</v>
      </c>
      <c r="TB6" s="128">
        <v>35</v>
      </c>
      <c r="TC6" s="128">
        <v>50</v>
      </c>
      <c r="TD6" s="85">
        <v>22</v>
      </c>
      <c r="TE6" s="85">
        <v>39</v>
      </c>
      <c r="TF6" s="128">
        <v>37</v>
      </c>
      <c r="TG6" s="85">
        <v>30</v>
      </c>
      <c r="TH6" s="85">
        <v>39</v>
      </c>
      <c r="TI6" s="85">
        <v>34</v>
      </c>
      <c r="TJ6" s="128">
        <v>29</v>
      </c>
      <c r="TK6" s="128">
        <v>45</v>
      </c>
      <c r="TL6" s="200">
        <v>0</v>
      </c>
      <c r="TM6" s="200">
        <v>0</v>
      </c>
      <c r="TN6" s="200">
        <v>9.569377990430622E-2</v>
      </c>
      <c r="TO6" s="200">
        <v>0</v>
      </c>
      <c r="TP6" s="200">
        <v>5.847953216374268E-2</v>
      </c>
      <c r="TQ6" s="200">
        <v>0.18867924528301885</v>
      </c>
      <c r="TR6" s="200">
        <v>6.8965517241379309E-2</v>
      </c>
      <c r="TS6" s="200">
        <v>6.6225165562913912E-2</v>
      </c>
      <c r="TT6" s="200">
        <v>0</v>
      </c>
      <c r="TU6" s="200">
        <v>0</v>
      </c>
      <c r="TV6" s="200">
        <v>9.569377990430622E-2</v>
      </c>
      <c r="TW6" s="200">
        <v>0</v>
      </c>
      <c r="TX6" s="200">
        <v>5.847953216374268E-2</v>
      </c>
      <c r="TY6" s="200">
        <v>6.2893081761006289E-2</v>
      </c>
      <c r="TZ6" s="200">
        <v>6.8965517241379309E-2</v>
      </c>
      <c r="UA6" s="200">
        <v>0</v>
      </c>
      <c r="UB6" s="200">
        <v>1.688048615800135E-3</v>
      </c>
      <c r="UC6" s="200">
        <v>0</v>
      </c>
      <c r="UD6" s="200">
        <v>8.4907662916578214E-3</v>
      </c>
      <c r="UE6" s="200">
        <v>0</v>
      </c>
      <c r="UF6" s="200">
        <v>0</v>
      </c>
      <c r="UG6" s="200">
        <v>4.3252595155709346E-3</v>
      </c>
      <c r="UH6" s="200">
        <v>0</v>
      </c>
      <c r="UI6" s="200">
        <v>2.1838829438742082E-3</v>
      </c>
      <c r="UJ6" s="200">
        <v>0</v>
      </c>
      <c r="UK6" s="200">
        <v>4.6280226773111185E-3</v>
      </c>
      <c r="UL6" s="200">
        <v>0</v>
      </c>
      <c r="UM6" s="200">
        <v>1.1108642523883581E-3</v>
      </c>
      <c r="UN6" s="200">
        <v>4.3644298963447905E-3</v>
      </c>
      <c r="UO6" s="200">
        <v>0</v>
      </c>
      <c r="UP6" s="200">
        <v>2.1074815595363543E-3</v>
      </c>
      <c r="UQ6" s="200">
        <v>0</v>
      </c>
      <c r="UR6" s="200">
        <v>1.768033946251768E-2</v>
      </c>
      <c r="US6" s="200">
        <v>4.0087463556851312E-2</v>
      </c>
      <c r="UT6" s="200">
        <v>3.4928396786587497E-2</v>
      </c>
      <c r="UU6" s="200">
        <v>6.7181726570372854E-3</v>
      </c>
      <c r="UV6" s="200">
        <v>1.6155088852988692E-2</v>
      </c>
      <c r="UW6" s="200">
        <v>6.2285892245406418E-3</v>
      </c>
      <c r="UX6" s="200">
        <v>1.2004801920768306E-2</v>
      </c>
      <c r="UY6" s="200">
        <v>8.6805555555555559E-3</v>
      </c>
      <c r="UZ6" s="200">
        <v>1.890359168241966E-2</v>
      </c>
      <c r="VA6" s="200">
        <v>0</v>
      </c>
      <c r="VB6" s="200">
        <v>4.6012269938650305E-2</v>
      </c>
      <c r="VC6" s="200">
        <v>4.504504504504505E-2</v>
      </c>
      <c r="VD6" s="200">
        <v>0.12408759124087591</v>
      </c>
      <c r="VE6" s="200">
        <v>6.3424947145877375E-2</v>
      </c>
      <c r="VF6" s="200">
        <v>8.141112618724558E-2</v>
      </c>
      <c r="VG6" s="200">
        <v>5.905511811023622E-2</v>
      </c>
      <c r="VH6" s="128">
        <v>17</v>
      </c>
      <c r="VI6" s="128">
        <v>24</v>
      </c>
      <c r="VJ6" s="128">
        <v>24</v>
      </c>
      <c r="VK6" s="128">
        <v>16</v>
      </c>
      <c r="VL6" s="128">
        <v>28</v>
      </c>
      <c r="VM6" s="128">
        <v>20</v>
      </c>
      <c r="VN6" s="128">
        <v>19</v>
      </c>
      <c r="VO6" s="128">
        <v>14</v>
      </c>
      <c r="VP6" s="128">
        <v>10</v>
      </c>
      <c r="VQ6" s="128">
        <v>13</v>
      </c>
      <c r="VR6" s="128">
        <v>15</v>
      </c>
      <c r="VS6" s="128">
        <v>5</v>
      </c>
      <c r="VT6" s="128">
        <v>17</v>
      </c>
      <c r="VU6" s="128">
        <v>9</v>
      </c>
      <c r="VV6" s="128">
        <v>10</v>
      </c>
      <c r="VW6" s="128">
        <v>7</v>
      </c>
      <c r="VX6" s="128">
        <v>7</v>
      </c>
      <c r="VY6" s="128">
        <v>11</v>
      </c>
      <c r="VZ6" s="128">
        <v>9</v>
      </c>
      <c r="WA6" s="128">
        <v>11</v>
      </c>
      <c r="WB6" s="128">
        <v>11</v>
      </c>
      <c r="WC6" s="128">
        <v>11</v>
      </c>
      <c r="WD6" s="128">
        <v>9</v>
      </c>
      <c r="WE6" s="128">
        <v>7</v>
      </c>
      <c r="WF6" s="200">
        <v>8.1723945115918968E-3</v>
      </c>
      <c r="WG6" s="200">
        <v>1.6289961311341885E-2</v>
      </c>
      <c r="WH6" s="200">
        <v>2.2997700229977002E-2</v>
      </c>
      <c r="WI6" s="200">
        <v>1.9715116565626693E-2</v>
      </c>
      <c r="WJ6" s="200">
        <v>1.9917415593879037E-2</v>
      </c>
      <c r="WK6" s="200">
        <v>1.8192263500574492E-2</v>
      </c>
      <c r="WL6" s="200">
        <v>1.8858139644524066E-2</v>
      </c>
      <c r="WM6" s="200">
        <v>1.5303992950888095E-2</v>
      </c>
      <c r="WN6" s="128">
        <v>19</v>
      </c>
      <c r="WO6" s="128">
        <v>32</v>
      </c>
      <c r="WP6" s="128">
        <v>46</v>
      </c>
      <c r="WQ6" s="128">
        <v>40</v>
      </c>
      <c r="WR6" s="128">
        <v>41</v>
      </c>
      <c r="WS6" s="128">
        <v>38</v>
      </c>
      <c r="WT6" s="128">
        <v>40</v>
      </c>
      <c r="WU6" s="128">
        <v>33</v>
      </c>
      <c r="WV6" s="128">
        <v>12</v>
      </c>
      <c r="WW6" s="128">
        <v>18</v>
      </c>
      <c r="WX6" s="128">
        <v>29</v>
      </c>
      <c r="WY6" s="128">
        <v>21</v>
      </c>
      <c r="WZ6" s="128">
        <v>26</v>
      </c>
      <c r="XA6" s="128">
        <v>19</v>
      </c>
      <c r="XB6" s="128">
        <v>25</v>
      </c>
      <c r="XC6" s="128">
        <v>17</v>
      </c>
      <c r="XD6" s="128">
        <v>7</v>
      </c>
      <c r="XE6" s="128">
        <v>14</v>
      </c>
      <c r="XF6" s="128">
        <v>17</v>
      </c>
      <c r="XG6" s="128">
        <v>19</v>
      </c>
      <c r="XH6" s="128">
        <v>15</v>
      </c>
      <c r="XI6" s="128">
        <v>19</v>
      </c>
      <c r="XJ6" s="128">
        <v>15</v>
      </c>
      <c r="XK6" s="128">
        <v>16</v>
      </c>
      <c r="XL6" s="200">
        <v>0</v>
      </c>
      <c r="XM6" s="200">
        <v>0</v>
      </c>
      <c r="XN6" s="200">
        <v>0.25641025641025639</v>
      </c>
      <c r="XO6" s="200">
        <v>0.13333333333333333</v>
      </c>
      <c r="XP6" s="200">
        <v>0.27397260273972601</v>
      </c>
      <c r="XQ6" s="200">
        <v>0.19047619047619052</v>
      </c>
      <c r="XR6" s="200">
        <v>0.2181818181818182</v>
      </c>
      <c r="XS6" s="200">
        <v>6.4308681672025719E-2</v>
      </c>
      <c r="XT6" s="200">
        <v>0</v>
      </c>
      <c r="XU6" s="200">
        <v>0</v>
      </c>
      <c r="XV6" s="200">
        <v>0.19230769230769235</v>
      </c>
      <c r="XW6" s="200">
        <v>0.13333333333333333</v>
      </c>
      <c r="XX6" s="200">
        <v>0.23972602739726023</v>
      </c>
      <c r="XY6" s="200">
        <v>9.5238095238095261E-2</v>
      </c>
      <c r="XZ6" s="200">
        <v>0.18181818181818182</v>
      </c>
      <c r="YA6" s="200">
        <v>3.215434083601286E-2</v>
      </c>
      <c r="YB6" s="200">
        <v>1.688048615800135E-3</v>
      </c>
      <c r="YC6" s="200">
        <v>0</v>
      </c>
      <c r="YD6" s="200">
        <v>6.3680747187433674E-3</v>
      </c>
      <c r="YE6" s="200">
        <v>0</v>
      </c>
      <c r="YF6" s="200">
        <v>2.1463833440652498E-3</v>
      </c>
      <c r="YG6" s="200">
        <v>0</v>
      </c>
      <c r="YH6" s="200">
        <v>0</v>
      </c>
      <c r="YI6" s="200">
        <v>2.1838829438742082E-3</v>
      </c>
      <c r="YJ6" s="200">
        <v>1.0117361392148929E-3</v>
      </c>
      <c r="YK6" s="200">
        <v>3.4710170079833391E-3</v>
      </c>
      <c r="YL6" s="200">
        <v>4.5279601539506449E-3</v>
      </c>
      <c r="YM6" s="200">
        <v>3.3325927571650742E-3</v>
      </c>
      <c r="YN6" s="200">
        <v>3.2733224222585926E-3</v>
      </c>
      <c r="YO6" s="200">
        <v>2.1443122118580465E-3</v>
      </c>
      <c r="YP6" s="200">
        <v>4.3525571273122961E-3</v>
      </c>
      <c r="YQ6" s="200">
        <v>4.1395011901065922E-3</v>
      </c>
      <c r="YR6" s="200">
        <v>2.1216407355021217E-2</v>
      </c>
      <c r="YS6" s="200">
        <v>5.466472303206997E-2</v>
      </c>
      <c r="YT6" s="200">
        <v>4.5406915822563745E-2</v>
      </c>
      <c r="YU6" s="200">
        <v>1.0077258985555927E-2</v>
      </c>
      <c r="YV6" s="200">
        <v>1.6155088852988692E-2</v>
      </c>
      <c r="YW6" s="200">
        <v>2.8028651510432889E-2</v>
      </c>
      <c r="YX6" s="200">
        <v>3.3013205282112844E-2</v>
      </c>
      <c r="YY6" s="200">
        <v>2.3148148148148147E-2</v>
      </c>
      <c r="YZ6" s="200">
        <v>9.4517958412098299E-3</v>
      </c>
      <c r="ZA6" s="200">
        <v>0</v>
      </c>
      <c r="ZB6" s="200">
        <v>0.1380368098159509</v>
      </c>
      <c r="ZC6" s="200">
        <v>8.2582582582582567E-2</v>
      </c>
      <c r="ZD6" s="200">
        <v>0.16058394160583941</v>
      </c>
      <c r="ZE6" s="200">
        <v>0.14799154334038053</v>
      </c>
      <c r="ZF6" s="200">
        <v>0.14246947082767977</v>
      </c>
      <c r="ZG6" s="200">
        <v>0.11811023622047244</v>
      </c>
      <c r="ZH6" s="9">
        <v>19203.304989326902</v>
      </c>
      <c r="ZI6" s="7">
        <v>2917.1298828125</v>
      </c>
      <c r="ZJ6" s="7">
        <v>4426.16015625</v>
      </c>
      <c r="ZK6" s="7">
        <v>5783.47021484375</v>
      </c>
      <c r="ZL6" s="7">
        <v>5185.31982421875</v>
      </c>
      <c r="ZM6" s="7">
        <v>7774.0498046875</v>
      </c>
      <c r="ZN6" s="7">
        <v>6719.85009765625</v>
      </c>
      <c r="ZO6" s="7">
        <v>6881.3701171875</v>
      </c>
      <c r="ZP6" s="7">
        <v>8783.5400390625</v>
      </c>
      <c r="ZQ6" s="7">
        <v>9502.509765625</v>
      </c>
      <c r="ZR6" s="7">
        <v>12726.25</v>
      </c>
      <c r="ZS6" s="7">
        <v>13044.2900390625</v>
      </c>
      <c r="ZT6" s="7">
        <v>13356.7001953125</v>
      </c>
      <c r="ZU6" s="7">
        <f t="shared" ref="ZU6:ZU15" si="0">SUM(AAH6,AAU6)</f>
        <v>16685.635870000002</v>
      </c>
      <c r="ZV6" s="7">
        <v>400.57998657226562</v>
      </c>
      <c r="ZW6" s="7">
        <v>527.219970703125</v>
      </c>
      <c r="ZX6" s="7">
        <v>557.75</v>
      </c>
      <c r="ZY6" s="7">
        <v>672.6300048828125</v>
      </c>
      <c r="ZZ6" s="7">
        <v>1188.1600341796875</v>
      </c>
      <c r="AAA6" s="7">
        <v>861.05999755859375</v>
      </c>
      <c r="AAB6" s="7">
        <v>986.05999755859375</v>
      </c>
      <c r="AAC6" s="7">
        <v>1100.5400390625</v>
      </c>
      <c r="AAD6" s="7">
        <v>1309.0400390625</v>
      </c>
      <c r="AAE6" s="7">
        <v>1570.6600341796875</v>
      </c>
      <c r="AAF6" s="7">
        <v>1851.5899658203125</v>
      </c>
      <c r="AAG6" s="7">
        <v>1810.739990234375</v>
      </c>
      <c r="AAH6" s="7">
        <v>2081.70019</v>
      </c>
      <c r="AAI6" s="7">
        <v>2516.550048828125</v>
      </c>
      <c r="AAJ6" s="7">
        <v>3898.929931640625</v>
      </c>
      <c r="AAK6" s="7">
        <v>5225.72021484375</v>
      </c>
      <c r="AAL6" s="7">
        <v>4512.68994140625</v>
      </c>
      <c r="AAM6" s="7">
        <v>6585.89013671875</v>
      </c>
      <c r="AAN6" s="7">
        <v>5858.7900390625</v>
      </c>
      <c r="AAO6" s="7">
        <v>5895.31982421875</v>
      </c>
      <c r="AAP6" s="7">
        <v>7683</v>
      </c>
      <c r="AAQ6" s="7">
        <v>8193.4697265625</v>
      </c>
      <c r="AAR6" s="7">
        <v>11155.58984375</v>
      </c>
      <c r="AAS6" s="7">
        <v>11192.6904296875</v>
      </c>
      <c r="AAT6" s="7">
        <v>11545.9599609375</v>
      </c>
      <c r="AAU6" s="7">
        <v>14603.935680000001</v>
      </c>
      <c r="AAV6" s="7">
        <v>0.17000000178813934</v>
      </c>
      <c r="AAW6" s="7">
        <v>0.8399999737739563</v>
      </c>
      <c r="AAX6" s="7">
        <v>17.579999923706055</v>
      </c>
      <c r="AAY6" s="7">
        <v>26.370000839233398</v>
      </c>
      <c r="AAZ6" s="7">
        <v>101.65000152587891</v>
      </c>
      <c r="ABA6" s="7">
        <v>110.48000335693359</v>
      </c>
      <c r="ABB6" s="7">
        <v>218.69000244140625</v>
      </c>
      <c r="ABC6" s="7">
        <v>176.33000183105469</v>
      </c>
      <c r="ABD6" s="7">
        <v>239.30999755859375</v>
      </c>
      <c r="ABE6" s="7">
        <v>315.82998657226562</v>
      </c>
      <c r="ABF6" s="7">
        <v>342.3699951171875</v>
      </c>
      <c r="ABG6" s="7">
        <v>307.04998779296875</v>
      </c>
      <c r="ABH6" s="7">
        <v>334.99424999999997</v>
      </c>
      <c r="ABI6" s="7">
        <v>0.15000000596046448</v>
      </c>
      <c r="ABJ6" s="7">
        <v>0.60000002384185791</v>
      </c>
      <c r="ABK6" s="7">
        <v>0.44999998807907104</v>
      </c>
      <c r="ABL6" s="7">
        <v>0.54000002145767212</v>
      </c>
      <c r="ABM6" s="7">
        <v>8.8299999237060547</v>
      </c>
      <c r="ABN6" s="7">
        <v>20.370000839233398</v>
      </c>
      <c r="ABO6" s="7">
        <v>91.209999084472656</v>
      </c>
      <c r="ABP6" s="7">
        <v>66.349998474121094</v>
      </c>
      <c r="ABQ6" s="7">
        <v>46.950000762939453</v>
      </c>
      <c r="ABR6" s="7">
        <v>65.459999084472656</v>
      </c>
      <c r="ABS6" s="7">
        <v>23.790000915527344</v>
      </c>
      <c r="ABT6" s="7">
        <v>19.159999847412109</v>
      </c>
      <c r="ABU6" s="7">
        <v>19.619109999999999</v>
      </c>
      <c r="ABV6" s="7">
        <v>0</v>
      </c>
      <c r="ABW6" s="7">
        <v>7.5999999999999998E-2</v>
      </c>
      <c r="ABX6" s="7">
        <v>0.49099999999999999</v>
      </c>
      <c r="ABY6" s="7">
        <v>4.3999999999999997E-2</v>
      </c>
      <c r="ABZ6" s="7">
        <v>4.8159999999999998</v>
      </c>
      <c r="ACA6" s="7">
        <v>7.2629999999999999</v>
      </c>
      <c r="ACB6" s="7">
        <v>4.5679999999999996</v>
      </c>
      <c r="ACC6" s="7">
        <v>11.006</v>
      </c>
      <c r="ACD6" s="7">
        <v>44.463999999999999</v>
      </c>
      <c r="ACE6" s="7">
        <v>41.893999999999998</v>
      </c>
      <c r="ACF6" s="7">
        <v>64.881</v>
      </c>
      <c r="ACG6" s="7">
        <v>21.587329999999998</v>
      </c>
      <c r="ACH6" s="7">
        <v>41.772419999999997</v>
      </c>
      <c r="ACI6" s="7"/>
      <c r="ACJ6" s="7"/>
      <c r="ACK6" s="7">
        <v>16.297000000000001</v>
      </c>
      <c r="ACL6" s="7">
        <v>24.707999999999998</v>
      </c>
      <c r="ACM6" s="7">
        <v>73.262</v>
      </c>
      <c r="ACN6" s="7">
        <v>61.758000000000003</v>
      </c>
      <c r="ACO6" s="7">
        <v>74.783000000000001</v>
      </c>
      <c r="ACP6" s="7">
        <v>59.787999999999997</v>
      </c>
      <c r="ACQ6" s="7">
        <v>77.875</v>
      </c>
      <c r="ACR6" s="7">
        <v>26.463000000000001</v>
      </c>
      <c r="ACS6" s="7">
        <v>52.35</v>
      </c>
      <c r="ACT6" s="7">
        <v>94.650840000000002</v>
      </c>
      <c r="ACU6" s="7">
        <v>159.482</v>
      </c>
      <c r="ACV6" s="7">
        <v>2.7E-2</v>
      </c>
      <c r="ACW6" s="7">
        <v>0.16900000000000001</v>
      </c>
      <c r="ACX6" s="7">
        <v>0.34300000000000003</v>
      </c>
      <c r="ACY6" s="7">
        <v>1.0770000000000017</v>
      </c>
      <c r="ACZ6" s="7">
        <v>14.744999999999999</v>
      </c>
      <c r="ADA6" s="7">
        <v>21.097000000000001</v>
      </c>
      <c r="ADB6" s="7">
        <v>48.131</v>
      </c>
      <c r="ADC6" s="7">
        <v>39.182000000000002</v>
      </c>
      <c r="ADD6" s="7">
        <v>70.016000000000005</v>
      </c>
      <c r="ADE6" s="7">
        <v>182.01599999999999</v>
      </c>
      <c r="ADF6" s="7">
        <v>201.358</v>
      </c>
      <c r="ADG6" s="7">
        <v>171.64623999999998</v>
      </c>
      <c r="ADH6" s="7">
        <v>114.12072000000001</v>
      </c>
      <c r="ADI6" s="7">
        <v>397.82000732421875</v>
      </c>
      <c r="ADJ6" s="7">
        <v>523.15997314453125</v>
      </c>
      <c r="ADK6" s="7">
        <v>536.17999267578125</v>
      </c>
      <c r="ADL6" s="7">
        <v>641.469970703125</v>
      </c>
      <c r="ADM6" s="7">
        <v>1081.3800048828125</v>
      </c>
      <c r="ADN6" s="7">
        <v>738.5999755859375</v>
      </c>
      <c r="ADO6" s="7">
        <v>755.1099853515625</v>
      </c>
      <c r="ADP6" s="7">
        <v>917.219970703125</v>
      </c>
      <c r="ADQ6" s="7">
        <v>1061.3499755859375</v>
      </c>
      <c r="ADR6" s="7">
        <v>1246.530029296875</v>
      </c>
      <c r="ADS6" s="7">
        <v>1387.6199951171875</v>
      </c>
      <c r="ADT6" s="7">
        <v>1500.97998046875</v>
      </c>
      <c r="ADU6" s="7">
        <v>1655.93067</v>
      </c>
      <c r="ADV6" s="7">
        <v>397.82000732421875</v>
      </c>
      <c r="ADW6" s="7">
        <v>523.15997314453125</v>
      </c>
      <c r="ADX6" s="7">
        <v>536.17999267578125</v>
      </c>
      <c r="ADY6" s="7">
        <v>641.469970703125</v>
      </c>
      <c r="ADZ6" s="7">
        <v>1081.3800048828125</v>
      </c>
      <c r="AEA6" s="7">
        <v>738.5999755859375</v>
      </c>
      <c r="AEB6" s="7">
        <v>755.1099853515625</v>
      </c>
      <c r="AEC6" s="7">
        <v>917.219970703125</v>
      </c>
      <c r="AED6" s="7">
        <v>1061.3499755859375</v>
      </c>
      <c r="AEE6" s="7">
        <v>1231.300048828125</v>
      </c>
      <c r="AEF6" s="7">
        <v>1376.52001953125</v>
      </c>
      <c r="AEG6" s="7">
        <v>1500.97998046875</v>
      </c>
      <c r="AEH6" s="7">
        <v>1655.93067</v>
      </c>
      <c r="AEI6" s="7">
        <v>0</v>
      </c>
      <c r="AEJ6" s="7">
        <v>0</v>
      </c>
      <c r="AEK6" s="7">
        <v>0</v>
      </c>
      <c r="AEL6" s="7">
        <v>0</v>
      </c>
      <c r="AEM6" s="7">
        <v>0</v>
      </c>
      <c r="AEN6" s="7">
        <v>0</v>
      </c>
      <c r="AEO6" s="7">
        <v>0</v>
      </c>
      <c r="AEP6" s="7">
        <v>0</v>
      </c>
      <c r="AEQ6" s="7">
        <v>0</v>
      </c>
      <c r="AER6" s="7">
        <v>15.239999771118164</v>
      </c>
      <c r="AES6" s="7">
        <v>11.100000381469727</v>
      </c>
      <c r="AET6" s="7">
        <v>0</v>
      </c>
      <c r="AEU6" s="7">
        <v>0</v>
      </c>
      <c r="AEV6" s="7">
        <v>3475.43994140625</v>
      </c>
      <c r="AEW6" s="7">
        <v>5046.91015625</v>
      </c>
      <c r="AEX6" s="7">
        <v>5141.77001953125</v>
      </c>
      <c r="AEY6" s="7">
        <v>5104.0400390625</v>
      </c>
      <c r="AEZ6" s="7">
        <v>6966.60009765625</v>
      </c>
      <c r="AFA6" s="7">
        <v>7177.35009765625</v>
      </c>
      <c r="AFB6" s="7">
        <v>7227.830078125</v>
      </c>
      <c r="AFC6" s="7">
        <v>9018.8095703125</v>
      </c>
      <c r="AFD6" s="7">
        <v>10773.8896484375</v>
      </c>
      <c r="AFE6" s="7">
        <v>8088.58984375</v>
      </c>
      <c r="AFF6" s="7">
        <v>12245.0498046875</v>
      </c>
      <c r="AFG6" s="7">
        <v>16771.69921875</v>
      </c>
      <c r="AFH6" s="7">
        <v>18253.943975000002</v>
      </c>
      <c r="AFI6" s="7">
        <v>479.70999145507812</v>
      </c>
      <c r="AFJ6" s="7">
        <v>522.29998779296875</v>
      </c>
      <c r="AFK6" s="7">
        <v>497.57000732421875</v>
      </c>
      <c r="AFL6" s="7">
        <v>575.95001220703125</v>
      </c>
      <c r="AFM6" s="7">
        <v>814.69000244140625</v>
      </c>
      <c r="AFN6" s="7">
        <v>558.760009765625</v>
      </c>
      <c r="AFO6" s="7">
        <v>774.9000244140625</v>
      </c>
      <c r="AFP6" s="7">
        <v>640.219970703125</v>
      </c>
      <c r="AFQ6" s="7">
        <v>733.77001953125</v>
      </c>
      <c r="AFR6" s="7">
        <v>828.32000732421875</v>
      </c>
      <c r="AFS6" s="7">
        <v>915.58001708984375</v>
      </c>
      <c r="AFT6" s="7">
        <v>996.08001708984375</v>
      </c>
      <c r="AFU6" s="7">
        <v>1076.1685749999999</v>
      </c>
      <c r="AFV6" s="7">
        <v>-79.129997253417969</v>
      </c>
      <c r="AFW6" s="7">
        <v>4.9200000762939453</v>
      </c>
      <c r="AFX6" s="7">
        <v>60.180000305175781</v>
      </c>
      <c r="AFY6" s="7">
        <v>96.69000244140625</v>
      </c>
      <c r="AFZ6" s="7">
        <v>373.47000122070312</v>
      </c>
      <c r="AGA6" s="7">
        <v>302.29998779296875</v>
      </c>
      <c r="AGB6" s="7">
        <v>211.16000366210937</v>
      </c>
      <c r="AGC6" s="7">
        <v>460.32000732421875</v>
      </c>
      <c r="AGD6" s="7">
        <v>575.27001953125</v>
      </c>
      <c r="AGE6" s="7">
        <v>742.34002685546875</v>
      </c>
      <c r="AGF6" s="7">
        <v>936.010009765625</v>
      </c>
      <c r="AGG6" s="7">
        <v>814.65997314453125</v>
      </c>
      <c r="AGH6" s="7">
        <v>1005.5316150000001</v>
      </c>
      <c r="AGI6" s="7">
        <v>855.75</v>
      </c>
      <c r="AGJ6" s="7">
        <v>1162.8499755859375</v>
      </c>
      <c r="AGK6" s="7">
        <v>1096.2099609375</v>
      </c>
      <c r="AGL6" s="7">
        <v>1740.93994140625</v>
      </c>
      <c r="AGM6" s="7">
        <v>1527.0999755859375</v>
      </c>
      <c r="AGN6" s="7">
        <v>1374.9300537109375</v>
      </c>
      <c r="AGO6" s="7">
        <v>1523.22998046875</v>
      </c>
      <c r="AGP6" s="7">
        <v>2800.909912109375</v>
      </c>
      <c r="AGQ6" s="7">
        <v>3683.949951171875</v>
      </c>
      <c r="AGR6" s="7">
        <v>2709.60009765625</v>
      </c>
      <c r="AGS6" s="7">
        <v>4143.93017578125</v>
      </c>
      <c r="AGT6" s="11">
        <v>5420.830078125</v>
      </c>
      <c r="AGU6" s="11">
        <v>14550.594520000001</v>
      </c>
      <c r="AGV6" s="7">
        <v>-558.30999755859375</v>
      </c>
      <c r="AGW6" s="7">
        <v>-620.75</v>
      </c>
      <c r="AGX6" s="7">
        <v>641.69000244140625</v>
      </c>
      <c r="AGY6" s="7">
        <v>81.279998779296875</v>
      </c>
      <c r="AGZ6" s="7">
        <v>807.45001220703125</v>
      </c>
      <c r="AHA6" s="7">
        <v>-457.5</v>
      </c>
      <c r="AHB6" s="7">
        <v>-346.45999145507812</v>
      </c>
      <c r="AHC6" s="7">
        <v>-235.27999877929687</v>
      </c>
      <c r="AHD6" s="7">
        <v>-1271.3800048828125</v>
      </c>
      <c r="AHE6" s="7">
        <v>4637.64990234375</v>
      </c>
      <c r="AHF6" s="7">
        <v>799.239990234375</v>
      </c>
      <c r="AHG6" s="7">
        <v>-3415</v>
      </c>
      <c r="AHH6" s="7">
        <v>-1568.3081050000001</v>
      </c>
      <c r="AHI6" s="7">
        <v>0</v>
      </c>
      <c r="AHJ6" s="7">
        <v>0</v>
      </c>
      <c r="AHK6" s="7">
        <v>0</v>
      </c>
      <c r="AHL6" s="7">
        <v>0</v>
      </c>
      <c r="AHM6" s="7">
        <v>9.9999997764825821E-3</v>
      </c>
      <c r="AHN6" s="7">
        <v>1.9999999552965164E-2</v>
      </c>
      <c r="AHO6" s="7">
        <v>9.0000003576278687E-2</v>
      </c>
      <c r="AHP6" s="7">
        <v>5.9999998658895493E-2</v>
      </c>
      <c r="AHQ6" s="7">
        <v>3.9999999105930328E-2</v>
      </c>
      <c r="AHR6" s="7">
        <v>3.9999999105930328E-2</v>
      </c>
      <c r="AHS6" s="7">
        <v>9.9999997764825821E-3</v>
      </c>
      <c r="AHT6" s="7">
        <v>9.9999997764825821E-3</v>
      </c>
      <c r="AHU6" s="7">
        <v>6.75</v>
      </c>
      <c r="AHV6" s="7">
        <v>28.739999771118164</v>
      </c>
      <c r="AHW6" s="7">
        <v>22.350000381469727</v>
      </c>
      <c r="AHX6" s="7">
        <v>27.430000305175781</v>
      </c>
      <c r="AHY6" s="7">
        <v>451.45999145507812</v>
      </c>
      <c r="AHZ6" s="7">
        <v>1036.75</v>
      </c>
      <c r="AIA6" s="7">
        <v>4560.08984375</v>
      </c>
      <c r="AIB6" s="7">
        <v>3270.43994140625</v>
      </c>
      <c r="AIC6" s="7">
        <v>2280.7900390625</v>
      </c>
      <c r="AID6" s="7">
        <v>3133.89990234375</v>
      </c>
      <c r="AIE6" s="7">
        <v>1121.3499755859375</v>
      </c>
      <c r="AIF6" s="7">
        <v>888.6199951171875</v>
      </c>
      <c r="AIG6" s="7">
        <v>0.8399999737739563</v>
      </c>
      <c r="AIH6" s="7">
        <v>0.70999997854232788</v>
      </c>
      <c r="AII6" s="7">
        <v>2.9999999329447746E-2</v>
      </c>
      <c r="AIJ6" s="7">
        <v>1.9999999552965164E-2</v>
      </c>
      <c r="AIK6" s="7">
        <v>9.0000003576278687E-2</v>
      </c>
      <c r="AIL6" s="7">
        <v>0.18000000715255737</v>
      </c>
      <c r="AIM6" s="7">
        <v>0.41999998688697815</v>
      </c>
      <c r="AIN6" s="7">
        <v>0.37999999523162842</v>
      </c>
      <c r="AIO6" s="7">
        <v>0.20000000298023224</v>
      </c>
      <c r="AIP6" s="7">
        <v>0.20999999344348907</v>
      </c>
      <c r="AIQ6" s="7">
        <v>7.0000000298023224E-2</v>
      </c>
      <c r="AIR6" s="7">
        <v>5.9999998658895493E-2</v>
      </c>
      <c r="AIS6" s="7">
        <v>0</v>
      </c>
      <c r="AIT6" s="7">
        <v>0</v>
      </c>
      <c r="AIU6" s="7">
        <v>0</v>
      </c>
      <c r="AIV6" s="7">
        <v>0</v>
      </c>
      <c r="AIW6" s="7">
        <v>0</v>
      </c>
      <c r="AIX6" s="7">
        <v>0</v>
      </c>
      <c r="AIY6" s="7">
        <v>9.9999997764825821E-3</v>
      </c>
      <c r="AIZ6" s="7">
        <v>9.9999997764825821E-3</v>
      </c>
      <c r="AJA6" s="7">
        <v>0</v>
      </c>
      <c r="AJB6" s="7">
        <v>9.9999997764825821E-3</v>
      </c>
      <c r="AJC6" s="7">
        <v>0</v>
      </c>
      <c r="AJD6" s="7">
        <v>0</v>
      </c>
      <c r="AJE6" s="7">
        <v>0.6600000262260437</v>
      </c>
      <c r="AJF6" s="7">
        <v>0.64999997615814209</v>
      </c>
      <c r="AJG6" s="7">
        <v>0.69999998807907104</v>
      </c>
      <c r="AJH6" s="7">
        <v>0.69999998807907104</v>
      </c>
      <c r="AJI6" s="7">
        <v>0.69999998807907104</v>
      </c>
      <c r="AJJ6" s="7">
        <v>0.73000001907348633</v>
      </c>
      <c r="AJK6" s="7">
        <v>0.73000001907348633</v>
      </c>
      <c r="AJL6" s="7">
        <v>0.73000001907348633</v>
      </c>
      <c r="AJM6" s="7">
        <v>0.73000001907348633</v>
      </c>
      <c r="AJN6" s="7">
        <v>0.73000001907348633</v>
      </c>
      <c r="AJO6" s="7">
        <v>0.73000001907348633</v>
      </c>
      <c r="AJP6" s="7">
        <v>0.75</v>
      </c>
      <c r="AJQ6" s="7">
        <v>0.75</v>
      </c>
      <c r="AJR6" s="7">
        <v>0.75</v>
      </c>
      <c r="AJS6" s="7">
        <v>0.69999998807907104</v>
      </c>
      <c r="AJT6" s="7">
        <v>0.69999998807907104</v>
      </c>
      <c r="AJU6" s="7">
        <v>0.69999998807907104</v>
      </c>
      <c r="AJV6" s="7">
        <v>0.68999999761581421</v>
      </c>
      <c r="AJW6" s="7">
        <v>0.68999999761581421</v>
      </c>
      <c r="AJX6" s="7">
        <v>0.68999999761581421</v>
      </c>
      <c r="AJY6" s="7">
        <v>0.68999999761581421</v>
      </c>
      <c r="AJZ6" s="7">
        <v>0.68999999761581421</v>
      </c>
      <c r="AKA6" s="7">
        <v>0.68999999761581421</v>
      </c>
      <c r="AKB6" s="7">
        <v>0.68999999761581421</v>
      </c>
      <c r="AKC6" s="7">
        <v>0.6600000262260437</v>
      </c>
      <c r="AKD6" s="7">
        <v>0.64999997615814209</v>
      </c>
      <c r="AKE6" s="7">
        <v>0.69999998807907104</v>
      </c>
      <c r="AKF6" s="7">
        <v>0.69999998807907104</v>
      </c>
      <c r="AKG6" s="7">
        <v>0.69999998807907104</v>
      </c>
      <c r="AKH6" s="7">
        <v>0.73000001907348633</v>
      </c>
      <c r="AKI6" s="7">
        <v>0.73000001907348633</v>
      </c>
      <c r="AKJ6" s="7">
        <v>0.73000001907348633</v>
      </c>
      <c r="AKK6" s="7">
        <v>0.73000001907348633</v>
      </c>
      <c r="AKL6" s="7">
        <v>0.73000001907348633</v>
      </c>
      <c r="AKM6" s="7">
        <v>0.73000001907348633</v>
      </c>
      <c r="AKN6" s="7">
        <v>0.73000001907348633</v>
      </c>
      <c r="AKO6" s="7">
        <v>22862898000</v>
      </c>
      <c r="AKP6" s="7">
        <v>22915957000</v>
      </c>
      <c r="AKQ6" s="7">
        <v>23021352700</v>
      </c>
      <c r="AKR6" s="7">
        <v>60984874100</v>
      </c>
      <c r="AKS6" s="7">
        <v>62855567100</v>
      </c>
      <c r="AKT6" s="7">
        <v>62855566000</v>
      </c>
      <c r="AKU6" s="7">
        <v>35229921000</v>
      </c>
      <c r="AKV6" s="7">
        <v>36684630000</v>
      </c>
      <c r="AKW6" s="7">
        <v>37632910000</v>
      </c>
      <c r="AKX6" s="7">
        <v>39556870000</v>
      </c>
      <c r="AKY6" s="7">
        <v>40076932300</v>
      </c>
      <c r="AKZ6" s="7">
        <v>40555471000</v>
      </c>
      <c r="ALA6" s="7">
        <v>1328249000</v>
      </c>
      <c r="ALB6" s="7">
        <v>1381308000</v>
      </c>
      <c r="ALC6" s="7">
        <v>1041931000</v>
      </c>
      <c r="ALD6" s="7">
        <v>41012297000</v>
      </c>
      <c r="ALE6" s="7">
        <v>42825077500</v>
      </c>
      <c r="ALF6" s="7">
        <v>42825077000</v>
      </c>
      <c r="ALG6" s="7">
        <v>13741003000</v>
      </c>
      <c r="ALH6" s="7">
        <v>14304107000</v>
      </c>
      <c r="ALI6" s="7">
        <v>14880616000</v>
      </c>
      <c r="ALJ6" s="7">
        <v>15620881000</v>
      </c>
      <c r="ALK6" s="7">
        <v>16089491500</v>
      </c>
      <c r="ALL6" s="7">
        <v>16572182000</v>
      </c>
      <c r="ALM6" s="7">
        <v>21534649000</v>
      </c>
      <c r="ALN6" s="7">
        <v>21534649000</v>
      </c>
      <c r="ALO6" s="7">
        <v>21979421700</v>
      </c>
      <c r="ALP6" s="7">
        <v>19972577100</v>
      </c>
      <c r="ALQ6" s="7">
        <v>20030489600</v>
      </c>
      <c r="ALR6" s="7">
        <v>20030489000</v>
      </c>
      <c r="ALS6" s="7">
        <v>21488918000</v>
      </c>
      <c r="ALT6" s="7">
        <v>22380523000</v>
      </c>
      <c r="ALU6" s="7">
        <v>22752294000</v>
      </c>
      <c r="ALV6" s="7">
        <v>23935989000</v>
      </c>
      <c r="ALW6" s="7">
        <v>23987440800</v>
      </c>
      <c r="ALX6" s="7">
        <v>23983289000</v>
      </c>
      <c r="ALY6" s="7">
        <v>3888909.25</v>
      </c>
      <c r="ALZ6" s="7">
        <v>3897934.5</v>
      </c>
      <c r="AMA6" s="7">
        <v>4546080.5</v>
      </c>
      <c r="AMB6" s="7">
        <v>14252132</v>
      </c>
      <c r="AMC6" s="7">
        <v>14689312</v>
      </c>
      <c r="AMD6" s="7">
        <v>14689312</v>
      </c>
      <c r="AME6" s="7">
        <v>8219767</v>
      </c>
      <c r="AMF6" s="7">
        <v>8495746</v>
      </c>
      <c r="AMG6" s="7">
        <v>8715357</v>
      </c>
      <c r="AMH6" s="7">
        <v>9154564</v>
      </c>
      <c r="AMI6" s="7">
        <v>9277068</v>
      </c>
      <c r="AMJ6" s="7">
        <v>9381326</v>
      </c>
      <c r="AMK6" s="7">
        <v>545258.1875</v>
      </c>
      <c r="AML6" s="7">
        <v>567039.4375</v>
      </c>
      <c r="AMM6" s="7">
        <v>643167.25</v>
      </c>
      <c r="AMN6" s="7">
        <v>17003440</v>
      </c>
      <c r="AMO6" s="7">
        <v>17755008</v>
      </c>
      <c r="AMP6" s="7">
        <v>17755008</v>
      </c>
      <c r="AMQ6" s="7">
        <v>5696933</v>
      </c>
      <c r="AMR6" s="7">
        <v>5859937.5</v>
      </c>
      <c r="AMS6" s="7">
        <v>6096114.5</v>
      </c>
      <c r="AMT6" s="7">
        <v>6396757</v>
      </c>
      <c r="AMU6" s="7">
        <v>6588653.5</v>
      </c>
      <c r="AMV6" s="7">
        <v>6786315.5</v>
      </c>
      <c r="AMW6" s="7">
        <v>6254618</v>
      </c>
      <c r="AMX6" s="7">
        <v>6254618</v>
      </c>
      <c r="AMY6" s="7">
        <v>6381946</v>
      </c>
      <c r="AMZ6" s="7">
        <v>10697685</v>
      </c>
      <c r="ANA6" s="7">
        <v>10728704</v>
      </c>
      <c r="ANB6" s="7">
        <v>10728703</v>
      </c>
      <c r="ANC6" s="7">
        <v>11466872</v>
      </c>
      <c r="AND6" s="7">
        <v>11923560</v>
      </c>
      <c r="ANE6" s="7">
        <v>12121627</v>
      </c>
      <c r="ANF6" s="7">
        <v>12738685</v>
      </c>
      <c r="ANG6" s="7">
        <v>12772865</v>
      </c>
      <c r="ANH6" s="7">
        <v>12750287</v>
      </c>
      <c r="ANI6" s="7">
        <v>49.630001068115234</v>
      </c>
      <c r="ANJ6" s="7">
        <v>52.259998321533203</v>
      </c>
      <c r="ANK6" s="7">
        <v>49.569999694824219</v>
      </c>
      <c r="ANL6" s="7">
        <v>47.340000152587891</v>
      </c>
      <c r="ANM6" s="7">
        <v>44.759998321533203</v>
      </c>
      <c r="ANN6" s="7">
        <v>57.319999694824219</v>
      </c>
      <c r="ANO6" s="7">
        <v>54.919998168945313</v>
      </c>
      <c r="ANP6" s="7">
        <v>62.680000305175781</v>
      </c>
      <c r="ANQ6" s="7">
        <v>63.650001525878906</v>
      </c>
      <c r="ANR6" s="7">
        <v>59.169998168945313</v>
      </c>
      <c r="ANS6" s="7">
        <v>63.650001525878906</v>
      </c>
      <c r="ANT6" s="7">
        <v>2995.72998046875</v>
      </c>
      <c r="ANU6" s="7">
        <v>4524.60986328125</v>
      </c>
      <c r="ANV6" s="7">
        <v>4644.2099609375</v>
      </c>
      <c r="ANW6" s="7">
        <v>4528.10009765625</v>
      </c>
      <c r="ANX6" s="7">
        <v>6151.91015625</v>
      </c>
      <c r="ANY6" s="7">
        <v>6618.58984375</v>
      </c>
      <c r="ANZ6" s="7">
        <v>6452.93017578125</v>
      </c>
      <c r="AOA6" s="7">
        <v>8378.58984375</v>
      </c>
      <c r="AOB6" s="7">
        <v>10040.1201171875</v>
      </c>
      <c r="AOC6" s="7">
        <v>7260.27001953125</v>
      </c>
      <c r="AOD6" s="7">
        <v>11329.4697265625</v>
      </c>
      <c r="AOE6" s="7">
        <v>15775.6201171875</v>
      </c>
      <c r="AOF6" s="7">
        <v>2139.97998046875</v>
      </c>
      <c r="AOG6" s="7">
        <v>3361.760009765625</v>
      </c>
      <c r="AOH6" s="7">
        <v>3548</v>
      </c>
      <c r="AOI6" s="7">
        <v>2787.14990234375</v>
      </c>
      <c r="AOJ6" s="7">
        <v>4624.81005859375</v>
      </c>
      <c r="AOK6" s="7">
        <v>5243.66015625</v>
      </c>
      <c r="AOL6" s="7">
        <v>4929.7099609375</v>
      </c>
      <c r="AOM6" s="7">
        <v>5577.68017578125</v>
      </c>
      <c r="AON6" s="7">
        <v>6356.169921875</v>
      </c>
      <c r="AOO6" s="7">
        <v>4550.669921875</v>
      </c>
      <c r="AOP6" s="7">
        <v>7185.5400390625</v>
      </c>
      <c r="AOQ6" s="7">
        <v>10354.7900390625</v>
      </c>
      <c r="AOR6" s="7">
        <v>501231.34375</v>
      </c>
      <c r="AOS6" s="7">
        <v>544801.25</v>
      </c>
      <c r="AOT6" s="7">
        <v>494886.125</v>
      </c>
      <c r="AOU6" s="7">
        <v>660795.125</v>
      </c>
      <c r="AOV6" s="7">
        <v>1118668.75</v>
      </c>
      <c r="AOW6" s="7">
        <v>698989.6875</v>
      </c>
      <c r="AOX6" s="7">
        <v>760216.375</v>
      </c>
      <c r="AOY6" s="7">
        <v>925175.5625</v>
      </c>
      <c r="AOZ6" s="7">
        <v>1073124.75</v>
      </c>
      <c r="APA6" s="7">
        <v>1237640</v>
      </c>
      <c r="APB6" s="7">
        <v>1348810.375</v>
      </c>
      <c r="APC6" s="7">
        <v>1486158.625</v>
      </c>
      <c r="APD6" s="7"/>
      <c r="APE6" s="7"/>
      <c r="APF6" s="7"/>
      <c r="APG6" s="4">
        <v>24543.98046875</v>
      </c>
      <c r="APH6" s="4">
        <v>32118.580078125</v>
      </c>
      <c r="API6" s="4">
        <v>42013.05859375</v>
      </c>
      <c r="APJ6" s="4">
        <v>44364.69140625</v>
      </c>
      <c r="APK6" s="4">
        <v>65612.390625</v>
      </c>
      <c r="APL6" s="4">
        <v>57783.76953125</v>
      </c>
      <c r="APM6" s="4">
        <v>75047.6171875</v>
      </c>
      <c r="APN6" s="4">
        <v>136589.09375</v>
      </c>
      <c r="APO6" s="4">
        <v>104588.2265625</v>
      </c>
      <c r="APP6" s="4">
        <v>102508.5390625</v>
      </c>
      <c r="APQ6" s="4">
        <v>101038.171875</v>
      </c>
      <c r="APR6" s="4">
        <v>85686.78125</v>
      </c>
      <c r="APS6" s="4">
        <v>55939.12109375</v>
      </c>
      <c r="APT6" s="4">
        <v>78043.1328125</v>
      </c>
      <c r="APU6" s="4">
        <v>80273.7890625</v>
      </c>
      <c r="APV6" s="4">
        <v>94677.703125</v>
      </c>
      <c r="APW6" s="4">
        <v>92974.0625</v>
      </c>
      <c r="APX6" s="4">
        <v>103610.6328125</v>
      </c>
      <c r="APY6" s="4">
        <v>115331.546875</v>
      </c>
      <c r="APZ6" s="4">
        <v>247523.59375</v>
      </c>
      <c r="AQA6" s="4">
        <v>440048.03125</v>
      </c>
      <c r="AQB6" s="4">
        <v>388883.78125</v>
      </c>
      <c r="AQC6" s="4">
        <v>310678.59375</v>
      </c>
      <c r="AQD6" s="4">
        <v>287911.34375</v>
      </c>
      <c r="AQE6" s="4">
        <v>100852.9296875</v>
      </c>
      <c r="AQF6" s="4">
        <v>142760.8125</v>
      </c>
      <c r="AQG6" s="4">
        <v>172195.234375</v>
      </c>
      <c r="AQH6" s="4">
        <v>190294.953125</v>
      </c>
      <c r="AQI6" s="4">
        <v>203744.671875</v>
      </c>
      <c r="AQJ6" s="4">
        <v>224486.390625</v>
      </c>
      <c r="AQK6" s="4">
        <v>247736.4375</v>
      </c>
      <c r="AQL6" s="4">
        <v>286919.40625</v>
      </c>
      <c r="AQM6" s="4">
        <v>341657.0625</v>
      </c>
      <c r="AQN6" s="4">
        <v>351009.15625</v>
      </c>
      <c r="AQO6" s="4">
        <v>363953.78125</v>
      </c>
      <c r="AQP6" s="4">
        <v>483897.5</v>
      </c>
      <c r="AQQ6" s="7">
        <v>1051839.875</v>
      </c>
      <c r="AQR6" s="7">
        <v>1294996.5</v>
      </c>
      <c r="AQS6" s="7">
        <v>1340176</v>
      </c>
      <c r="AQT6" s="7">
        <v>1609549.875</v>
      </c>
      <c r="AQU6" s="7">
        <v>1779731.875</v>
      </c>
      <c r="AQV6" s="7">
        <v>2082678.75</v>
      </c>
      <c r="AQW6" s="7">
        <v>2872325.5</v>
      </c>
      <c r="AQX6" s="7">
        <v>3317709.75</v>
      </c>
      <c r="AQY6" s="7">
        <v>3270714.25</v>
      </c>
      <c r="AQZ6" s="7">
        <v>2570829.5</v>
      </c>
      <c r="ARA6" s="7">
        <v>0</v>
      </c>
      <c r="ARB6" s="7">
        <v>0</v>
      </c>
      <c r="ARC6" s="4">
        <v>172.3699951171875</v>
      </c>
      <c r="ARD6" s="4">
        <v>524.25</v>
      </c>
      <c r="ARE6" s="4">
        <v>219.69000244140625</v>
      </c>
      <c r="ARF6" s="4">
        <v>428.42999267578125</v>
      </c>
      <c r="ARG6" s="4">
        <v>422.10000610351562</v>
      </c>
      <c r="ARH6" s="4">
        <v>553.8599853515625</v>
      </c>
      <c r="ARI6" s="4">
        <v>666.53997802734375</v>
      </c>
      <c r="ARJ6" s="4">
        <v>564.469970703125</v>
      </c>
      <c r="ARK6" s="4">
        <v>986.42999267578125</v>
      </c>
      <c r="ARL6" s="4">
        <v>885.46002197265625</v>
      </c>
      <c r="ARM6" s="4">
        <v>822.4000244140625</v>
      </c>
      <c r="ARN6" s="4">
        <v>2467.35009765625</v>
      </c>
      <c r="ARO6" s="7">
        <v>0</v>
      </c>
      <c r="ARP6" s="7">
        <v>0</v>
      </c>
      <c r="ARQ6" s="7">
        <v>18934.689453125</v>
      </c>
      <c r="ARR6" s="7">
        <v>19139.640625</v>
      </c>
      <c r="ARS6" s="7">
        <v>7427.4599609375</v>
      </c>
      <c r="ART6" s="7">
        <v>342.64999389648437</v>
      </c>
      <c r="ARU6" s="7">
        <v>529.07000732421875</v>
      </c>
      <c r="ARV6" s="7">
        <v>460.29000854492187</v>
      </c>
      <c r="ARW6" s="7">
        <v>252.8699951171875</v>
      </c>
      <c r="ARX6" s="7">
        <v>85.279998779296875</v>
      </c>
      <c r="ARY6" s="7">
        <v>71.129997253417969</v>
      </c>
      <c r="ARZ6" s="7">
        <v>59.150001525878906</v>
      </c>
      <c r="ASA6" s="4">
        <v>0</v>
      </c>
      <c r="ASB6" s="4">
        <v>0</v>
      </c>
      <c r="ASC6" s="4">
        <v>0</v>
      </c>
      <c r="ASD6" s="4">
        <v>0</v>
      </c>
      <c r="ASE6" s="4">
        <v>6233.240234375</v>
      </c>
      <c r="ASF6" s="4">
        <v>7154.259765625</v>
      </c>
      <c r="ASG6" s="4">
        <v>7368.5</v>
      </c>
      <c r="ASH6" s="4">
        <v>21749.259765625</v>
      </c>
      <c r="ASI6" s="4">
        <v>50315.671875</v>
      </c>
      <c r="ASJ6" s="4">
        <v>30161.439453125</v>
      </c>
      <c r="ASK6" s="4">
        <v>29356.55078125</v>
      </c>
      <c r="ASL6" s="4">
        <v>97359.3203125</v>
      </c>
      <c r="ASM6" s="7">
        <v>0</v>
      </c>
      <c r="ASN6" s="7">
        <v>0</v>
      </c>
      <c r="ASO6" s="7">
        <v>0</v>
      </c>
      <c r="ASP6" s="7">
        <v>0</v>
      </c>
      <c r="ASQ6" s="7">
        <v>0</v>
      </c>
      <c r="ASR6" s="7">
        <v>0</v>
      </c>
      <c r="ASS6" s="7">
        <v>0</v>
      </c>
      <c r="AST6" s="7">
        <v>13.430000305175781</v>
      </c>
      <c r="ASU6" s="7">
        <v>252.27000427246094</v>
      </c>
      <c r="ASV6" s="7">
        <v>930.77001953125</v>
      </c>
      <c r="ASW6" s="7">
        <v>8.0799999237060547</v>
      </c>
      <c r="ASX6" s="7">
        <v>63.360000610351563</v>
      </c>
      <c r="ASY6" s="4">
        <v>17.100000381469727</v>
      </c>
      <c r="ASZ6" s="4">
        <v>17.989999771118164</v>
      </c>
      <c r="ATA6" s="4">
        <v>17.700000762939453</v>
      </c>
      <c r="ATB6" s="4">
        <v>17.030000686645508</v>
      </c>
      <c r="ATC6" s="4">
        <v>17.219999313354492</v>
      </c>
      <c r="ATD6" s="4">
        <v>17.360000610351562</v>
      </c>
      <c r="ATE6" s="4">
        <v>37.810001373291016</v>
      </c>
      <c r="ATF6" s="4">
        <v>37.049999237060547</v>
      </c>
      <c r="ATG6" s="4">
        <v>43.930000305175781</v>
      </c>
      <c r="ATH6" s="4">
        <v>30.620000839233398</v>
      </c>
      <c r="ATI6" s="4">
        <v>29.299999237060547</v>
      </c>
      <c r="ATJ6" s="4">
        <v>24.149999618530273</v>
      </c>
      <c r="ATK6" s="7">
        <v>19606</v>
      </c>
      <c r="ATL6" s="47">
        <v>0.93</v>
      </c>
      <c r="ATM6" s="7">
        <v>2405.9</v>
      </c>
      <c r="ATN6" s="7">
        <v>0.71</v>
      </c>
      <c r="ATO6" s="7">
        <v>15741.02</v>
      </c>
      <c r="ATP6" s="7">
        <v>0.97</v>
      </c>
      <c r="ATQ6" s="7">
        <v>4533</v>
      </c>
      <c r="ATR6" s="7">
        <v>771</v>
      </c>
      <c r="ATS6" s="7">
        <v>3762</v>
      </c>
      <c r="ATT6" s="19">
        <v>4258</v>
      </c>
      <c r="ATU6" s="20">
        <v>809</v>
      </c>
      <c r="ATV6" s="20">
        <v>3449</v>
      </c>
      <c r="ATW6" s="20">
        <v>39</v>
      </c>
      <c r="ATX6" s="20">
        <v>1</v>
      </c>
      <c r="ATY6" s="20">
        <v>38</v>
      </c>
      <c r="ATZ6" s="20">
        <v>4219</v>
      </c>
      <c r="AUA6" s="20">
        <v>808</v>
      </c>
      <c r="AUB6" s="20">
        <v>3411</v>
      </c>
      <c r="AUC6" s="20">
        <v>1413.15</v>
      </c>
      <c r="AUD6" s="20">
        <v>150.5</v>
      </c>
      <c r="AUE6" s="20">
        <v>1262.6400000000001</v>
      </c>
      <c r="AUF6" s="20">
        <v>2805.86</v>
      </c>
      <c r="AUG6" s="20">
        <v>657.5</v>
      </c>
      <c r="AUH6" s="20">
        <v>2148.36</v>
      </c>
      <c r="AUI6" s="23">
        <v>0.80742741609083302</v>
      </c>
      <c r="AUJ6" s="24">
        <v>0.53231423060389094</v>
      </c>
      <c r="AUK6" s="24">
        <v>0.86475608666936343</v>
      </c>
      <c r="AUL6" s="25">
        <v>0.60697731597807403</v>
      </c>
      <c r="AUM6" s="25">
        <v>0.71285780253915998</v>
      </c>
      <c r="AUN6" s="25">
        <v>0.49263788118942103</v>
      </c>
      <c r="AUO6" s="25">
        <v>0.30624431037133698</v>
      </c>
      <c r="AUP6" s="27">
        <v>7.2314341527697404E-2</v>
      </c>
      <c r="AUQ6" s="25">
        <v>0.26673890341145901</v>
      </c>
      <c r="AUR6" s="25">
        <v>0.41442000000000001</v>
      </c>
      <c r="AUS6" s="25">
        <v>0.38829999999999998</v>
      </c>
      <c r="AUT6" s="25">
        <v>4.0000000000000001E-3</v>
      </c>
      <c r="AUU6" s="25">
        <v>0.16370000000000001</v>
      </c>
      <c r="AUV6" s="25">
        <v>0</v>
      </c>
      <c r="AUW6" s="25">
        <v>2.2099999999999998E-2</v>
      </c>
      <c r="AUX6" s="131">
        <v>10695</v>
      </c>
      <c r="AUY6" s="131">
        <v>11</v>
      </c>
      <c r="AUZ6" s="131">
        <v>164</v>
      </c>
      <c r="AVA6" s="131">
        <v>229</v>
      </c>
      <c r="AVB6" s="131">
        <v>7130</v>
      </c>
      <c r="AVC6" s="131">
        <v>1679</v>
      </c>
      <c r="AVD6" s="131">
        <v>45</v>
      </c>
      <c r="AVE6" s="131">
        <v>1407</v>
      </c>
      <c r="AVF6" s="131">
        <v>30</v>
      </c>
      <c r="AVG6" s="131">
        <v>19629.000000041</v>
      </c>
      <c r="AVH6" s="131">
        <v>107.960678567</v>
      </c>
      <c r="AVI6" s="131">
        <v>16554.202342928002</v>
      </c>
      <c r="AVJ6" s="131">
        <v>38.300117210000003</v>
      </c>
      <c r="AVK6" s="131">
        <v>324.53686132899998</v>
      </c>
      <c r="AVL6" s="131">
        <v>2581.0000000069999</v>
      </c>
      <c r="AVM6" s="131">
        <v>23</v>
      </c>
      <c r="AVN6" s="131">
        <v>19629</v>
      </c>
      <c r="AVO6" s="131">
        <v>1304</v>
      </c>
      <c r="AVP6" s="131">
        <v>8590</v>
      </c>
      <c r="AVQ6" s="131">
        <v>2732</v>
      </c>
      <c r="AVR6" s="131">
        <v>1006</v>
      </c>
      <c r="AVS6" s="131">
        <v>268</v>
      </c>
      <c r="AVT6" s="131">
        <v>72</v>
      </c>
      <c r="AVU6" s="131">
        <v>282</v>
      </c>
      <c r="AVV6" s="131">
        <v>54</v>
      </c>
      <c r="AVW6" s="131">
        <v>3499</v>
      </c>
      <c r="AVX6" s="131">
        <v>14</v>
      </c>
      <c r="AVY6" s="131">
        <v>215</v>
      </c>
      <c r="AVZ6" s="131">
        <v>1593</v>
      </c>
      <c r="AWA6" s="28">
        <v>1488190</v>
      </c>
      <c r="AWB6" s="28">
        <v>1886613</v>
      </c>
      <c r="AWC6" s="28">
        <v>1817116</v>
      </c>
      <c r="AWD6" s="28">
        <v>3152902</v>
      </c>
      <c r="AWE6" s="28">
        <v>3160727</v>
      </c>
      <c r="AWF6" s="28">
        <v>4534225</v>
      </c>
      <c r="AWG6" s="28">
        <v>4760115</v>
      </c>
      <c r="AWH6" s="28">
        <v>4528096</v>
      </c>
      <c r="AWI6" s="28">
        <v>7064336</v>
      </c>
      <c r="AWJ6" s="28">
        <v>6657739</v>
      </c>
      <c r="AWK6" s="28">
        <v>7112458</v>
      </c>
      <c r="AWL6" s="28">
        <v>8395841</v>
      </c>
      <c r="AWM6" s="28">
        <v>11300000</v>
      </c>
      <c r="AWN6" s="28">
        <v>7423926</v>
      </c>
      <c r="AWO6" s="28">
        <v>497396</v>
      </c>
      <c r="AWP6" s="28">
        <v>517956</v>
      </c>
      <c r="AWQ6" s="28">
        <v>488330</v>
      </c>
      <c r="AWR6" s="28">
        <v>1014864</v>
      </c>
      <c r="AWS6" s="28">
        <v>962367</v>
      </c>
      <c r="AWT6" s="28">
        <v>886648</v>
      </c>
      <c r="AWU6" s="28">
        <v>1170156</v>
      </c>
      <c r="AWV6" s="28">
        <v>639307</v>
      </c>
      <c r="AWW6" s="28">
        <v>514689</v>
      </c>
      <c r="AWX6" s="28">
        <v>576406</v>
      </c>
      <c r="AWY6" s="28">
        <v>584195</v>
      </c>
      <c r="AWZ6" s="28">
        <v>739498</v>
      </c>
      <c r="AXA6" s="28">
        <v>1120962</v>
      </c>
      <c r="AXB6" s="28">
        <v>1209227</v>
      </c>
      <c r="AXC6" s="28">
        <v>77045</v>
      </c>
      <c r="AXD6" s="28">
        <v>254152</v>
      </c>
      <c r="AXE6" s="28">
        <v>431632</v>
      </c>
      <c r="AXF6" s="28">
        <v>434710</v>
      </c>
      <c r="AXG6" s="28">
        <v>852703</v>
      </c>
      <c r="AXH6" s="28">
        <v>854539</v>
      </c>
      <c r="AXI6" s="28">
        <v>2072134</v>
      </c>
      <c r="AXJ6" s="28">
        <v>2115917</v>
      </c>
      <c r="AXK6" s="28">
        <v>2134128</v>
      </c>
      <c r="AXL6" s="28">
        <v>3309333</v>
      </c>
      <c r="AXM6" s="28">
        <v>3728854</v>
      </c>
      <c r="AXN6" s="28">
        <v>4587073</v>
      </c>
      <c r="AXO6" s="28">
        <v>4039460</v>
      </c>
      <c r="AXP6" s="28">
        <v>5308407</v>
      </c>
      <c r="AXQ6" s="28">
        <v>2722687</v>
      </c>
      <c r="AXR6" s="28">
        <v>20435</v>
      </c>
      <c r="AXS6" s="28">
        <v>152267</v>
      </c>
      <c r="AXT6" s="28">
        <v>319125</v>
      </c>
      <c r="AXU6" s="28">
        <v>384800</v>
      </c>
      <c r="AXV6" s="28">
        <v>604874</v>
      </c>
      <c r="AXW6" s="28">
        <v>630892</v>
      </c>
      <c r="AXX6" s="28">
        <v>487339</v>
      </c>
      <c r="AXY6" s="28">
        <v>501443</v>
      </c>
      <c r="AXZ6" s="28">
        <v>628378</v>
      </c>
      <c r="AYA6" s="28">
        <v>1140079</v>
      </c>
      <c r="AYB6" s="28">
        <v>776618</v>
      </c>
      <c r="AYC6" s="28">
        <v>760514</v>
      </c>
      <c r="AYD6" s="28">
        <v>915224</v>
      </c>
      <c r="AYE6" s="28">
        <v>553616</v>
      </c>
      <c r="AYF6" s="28">
        <v>860525</v>
      </c>
      <c r="AYG6" s="28">
        <v>9850</v>
      </c>
      <c r="AYH6" s="28">
        <v>44460</v>
      </c>
      <c r="AYI6" s="28">
        <v>29243</v>
      </c>
      <c r="AYJ6" s="28">
        <v>28000</v>
      </c>
      <c r="AYK6" s="28">
        <v>0</v>
      </c>
      <c r="AYL6" s="28">
        <v>0</v>
      </c>
      <c r="AYM6" s="28">
        <v>12480</v>
      </c>
      <c r="AYN6" s="28">
        <v>23400</v>
      </c>
      <c r="AYO6" s="28">
        <v>3397</v>
      </c>
      <c r="AYP6" s="28">
        <v>27814</v>
      </c>
      <c r="AYQ6" s="28">
        <v>23955</v>
      </c>
      <c r="AYR6" s="28">
        <v>652265</v>
      </c>
      <c r="AYS6" s="28">
        <v>1091318</v>
      </c>
      <c r="AYT6" s="28">
        <v>33935</v>
      </c>
      <c r="AYU6" s="28">
        <v>47106</v>
      </c>
      <c r="AYV6" s="28">
        <v>207748</v>
      </c>
      <c r="AYW6" s="28">
        <v>83544</v>
      </c>
      <c r="AYX6" s="28">
        <v>55550</v>
      </c>
      <c r="AYY6" s="28">
        <v>69513</v>
      </c>
      <c r="AYZ6" s="28">
        <v>383342</v>
      </c>
      <c r="AZA6" s="28">
        <v>489484</v>
      </c>
      <c r="AZB6" s="28">
        <v>232563</v>
      </c>
      <c r="AZC6" s="30">
        <v>1</v>
      </c>
      <c r="AZD6" s="30">
        <v>0</v>
      </c>
      <c r="AZE6" s="30">
        <v>0</v>
      </c>
      <c r="AZF6" s="30">
        <v>1</v>
      </c>
      <c r="AZG6" s="30">
        <v>0</v>
      </c>
      <c r="AZH6" s="30">
        <v>0</v>
      </c>
      <c r="AZI6" s="30">
        <v>1</v>
      </c>
      <c r="AZJ6" s="30">
        <v>0</v>
      </c>
      <c r="AZK6" s="30">
        <v>0</v>
      </c>
      <c r="AZL6" s="30">
        <v>1</v>
      </c>
      <c r="AZM6" s="30">
        <v>0</v>
      </c>
      <c r="AZN6" s="30">
        <v>0</v>
      </c>
      <c r="AZO6" s="30">
        <v>1</v>
      </c>
      <c r="AZP6" s="30">
        <v>0</v>
      </c>
      <c r="AZQ6" s="30">
        <v>0</v>
      </c>
      <c r="AZR6" s="30">
        <v>1</v>
      </c>
      <c r="AZS6" s="30">
        <v>0</v>
      </c>
      <c r="AZT6" s="30">
        <v>0</v>
      </c>
      <c r="AZU6" s="64">
        <v>2</v>
      </c>
      <c r="AZV6" s="64">
        <v>1</v>
      </c>
      <c r="AZW6" s="64">
        <v>1</v>
      </c>
      <c r="AZX6" s="64">
        <v>0</v>
      </c>
      <c r="AZY6" s="74">
        <v>18152.2</v>
      </c>
      <c r="AZZ6" s="74">
        <v>0</v>
      </c>
      <c r="BAA6" s="76">
        <v>0</v>
      </c>
      <c r="BAB6" s="76">
        <v>0</v>
      </c>
      <c r="BAC6" s="76">
        <v>0</v>
      </c>
      <c r="BAD6" s="76">
        <v>0</v>
      </c>
      <c r="BAE6" s="90">
        <v>125753</v>
      </c>
      <c r="BAF6" s="90">
        <v>43500</v>
      </c>
      <c r="BAG6" s="90">
        <v>335980</v>
      </c>
      <c r="BAH6" s="91">
        <v>1.1177454274858731E-2</v>
      </c>
      <c r="BAI6" s="91">
        <v>5.8594334049127108E-3</v>
      </c>
      <c r="BAJ6" s="91">
        <v>2.2648935898415094E-2</v>
      </c>
      <c r="BAK6" s="90">
        <v>6108.9628370172459</v>
      </c>
      <c r="BAL6" s="90">
        <v>2082.5354270394482</v>
      </c>
      <c r="BAM6" s="90">
        <v>15839.89439441799</v>
      </c>
      <c r="BAN6" s="92">
        <v>0</v>
      </c>
      <c r="BAO6" s="92">
        <v>0</v>
      </c>
      <c r="BAP6" s="92">
        <v>0</v>
      </c>
      <c r="BAQ6" s="92">
        <v>0</v>
      </c>
      <c r="BAR6" s="92">
        <v>0</v>
      </c>
      <c r="BAS6" s="93">
        <v>0</v>
      </c>
      <c r="BAT6" s="93">
        <v>0</v>
      </c>
      <c r="BAU6" s="93">
        <v>0</v>
      </c>
    </row>
    <row r="7" spans="1:1399">
      <c r="A7" s="132" t="s">
        <v>196</v>
      </c>
      <c r="B7" s="16">
        <v>13430</v>
      </c>
      <c r="C7" s="16" t="s">
        <v>204</v>
      </c>
      <c r="D7" s="9">
        <v>1102</v>
      </c>
      <c r="E7" s="9">
        <v>113357</v>
      </c>
      <c r="F7" s="4">
        <v>240</v>
      </c>
      <c r="G7" s="4">
        <v>5</v>
      </c>
      <c r="H7" s="4">
        <v>5</v>
      </c>
      <c r="I7" s="4">
        <v>5</v>
      </c>
      <c r="J7" s="4">
        <v>7</v>
      </c>
      <c r="K7" s="4">
        <v>7</v>
      </c>
      <c r="L7" s="4">
        <v>7</v>
      </c>
      <c r="M7" s="4">
        <v>7</v>
      </c>
      <c r="N7" s="4">
        <v>7</v>
      </c>
      <c r="O7" s="4">
        <v>7</v>
      </c>
      <c r="P7" s="4">
        <v>7</v>
      </c>
      <c r="Q7" s="4">
        <v>7</v>
      </c>
      <c r="R7" s="4">
        <v>7</v>
      </c>
      <c r="S7" s="7">
        <v>27622</v>
      </c>
      <c r="T7" s="7">
        <v>27682</v>
      </c>
      <c r="U7" s="7">
        <v>27971</v>
      </c>
      <c r="V7" s="7">
        <v>28099</v>
      </c>
      <c r="W7" s="7">
        <v>28154</v>
      </c>
      <c r="X7" s="7">
        <v>28125</v>
      </c>
      <c r="Y7" s="7">
        <v>28403</v>
      </c>
      <c r="Z7" s="7">
        <v>28987</v>
      </c>
      <c r="AA7" s="7">
        <v>29411</v>
      </c>
      <c r="AB7" s="7">
        <v>34114</v>
      </c>
      <c r="AC7" s="7">
        <v>34273</v>
      </c>
      <c r="AD7" s="7">
        <v>34378</v>
      </c>
      <c r="AE7" s="7">
        <v>2822</v>
      </c>
      <c r="AF7" s="7">
        <v>2848</v>
      </c>
      <c r="AG7" s="7">
        <v>2865</v>
      </c>
      <c r="AH7" s="7">
        <v>2904</v>
      </c>
      <c r="AI7" s="7">
        <v>2910</v>
      </c>
      <c r="AJ7" s="7">
        <v>2917</v>
      </c>
      <c r="AK7" s="7">
        <v>2968</v>
      </c>
      <c r="AL7" s="7">
        <v>3001</v>
      </c>
      <c r="AM7" s="7">
        <v>3079</v>
      </c>
      <c r="AN7" s="7">
        <v>2955</v>
      </c>
      <c r="AO7" s="7">
        <v>2959</v>
      </c>
      <c r="AP7" s="7">
        <v>2970</v>
      </c>
      <c r="AQ7" s="7">
        <v>26</v>
      </c>
      <c r="AR7" s="7">
        <v>17</v>
      </c>
      <c r="AS7" s="7">
        <v>39</v>
      </c>
      <c r="AT7" s="7">
        <v>6</v>
      </c>
      <c r="AU7" s="7">
        <v>7</v>
      </c>
      <c r="AV7" s="7">
        <v>51</v>
      </c>
      <c r="AW7" s="7">
        <v>33</v>
      </c>
      <c r="AX7" s="7">
        <v>78</v>
      </c>
      <c r="AY7" s="7">
        <v>-124</v>
      </c>
      <c r="AZ7" s="7">
        <v>4</v>
      </c>
      <c r="BA7" s="7">
        <v>11</v>
      </c>
      <c r="BB7" s="7">
        <v>24800</v>
      </c>
      <c r="BC7" s="7">
        <v>24834</v>
      </c>
      <c r="BD7" s="7">
        <v>25106</v>
      </c>
      <c r="BE7" s="7">
        <v>25195</v>
      </c>
      <c r="BF7" s="7">
        <v>25244</v>
      </c>
      <c r="BG7" s="7">
        <v>25208</v>
      </c>
      <c r="BH7" s="7">
        <v>25435</v>
      </c>
      <c r="BI7" s="7">
        <v>25986</v>
      </c>
      <c r="BJ7" s="7">
        <v>26332</v>
      </c>
      <c r="BK7" s="7">
        <v>31159</v>
      </c>
      <c r="BL7" s="7">
        <v>31314</v>
      </c>
      <c r="BM7" s="7">
        <v>31408</v>
      </c>
      <c r="BN7" s="7">
        <v>34</v>
      </c>
      <c r="BO7" s="7">
        <v>272</v>
      </c>
      <c r="BP7" s="7">
        <v>89</v>
      </c>
      <c r="BQ7" s="7">
        <v>49</v>
      </c>
      <c r="BR7" s="7">
        <v>-36</v>
      </c>
      <c r="BS7" s="7">
        <v>227</v>
      </c>
      <c r="BT7" s="7">
        <v>551</v>
      </c>
      <c r="BU7" s="7">
        <v>346</v>
      </c>
      <c r="BV7" s="7">
        <v>4827</v>
      </c>
      <c r="BW7" s="7">
        <v>155</v>
      </c>
      <c r="BX7" s="7">
        <v>94</v>
      </c>
      <c r="BY7" s="10">
        <v>91112</v>
      </c>
      <c r="BZ7" s="10">
        <v>93433</v>
      </c>
      <c r="CA7" s="10">
        <v>96245</v>
      </c>
      <c r="CB7" s="10">
        <v>99374</v>
      </c>
      <c r="CC7" s="9">
        <v>102640</v>
      </c>
      <c r="CD7" s="9">
        <v>105862</v>
      </c>
      <c r="CE7" s="9">
        <v>109613</v>
      </c>
      <c r="CF7" s="9">
        <v>112898</v>
      </c>
      <c r="CG7" s="9">
        <v>115521</v>
      </c>
      <c r="CH7" s="9">
        <v>117362</v>
      </c>
      <c r="CI7" s="9">
        <v>118484</v>
      </c>
      <c r="CJ7" s="9">
        <v>118773</v>
      </c>
      <c r="CK7" s="9">
        <v>118794</v>
      </c>
      <c r="CL7" s="9">
        <v>118749</v>
      </c>
      <c r="CM7" s="9">
        <v>118835</v>
      </c>
      <c r="CN7" s="9">
        <v>119252</v>
      </c>
      <c r="CO7" s="9">
        <v>119806</v>
      </c>
      <c r="CP7" s="9">
        <v>120303</v>
      </c>
      <c r="CQ7" s="9">
        <v>120755</v>
      </c>
      <c r="CR7" s="9">
        <v>121156</v>
      </c>
      <c r="CS7" s="9">
        <v>121481</v>
      </c>
      <c r="CT7" s="9">
        <v>121841</v>
      </c>
      <c r="CU7" s="9">
        <v>122143</v>
      </c>
      <c r="CV7" s="9">
        <v>122423</v>
      </c>
      <c r="CW7" s="9">
        <v>122680</v>
      </c>
      <c r="CX7" s="9">
        <v>122913</v>
      </c>
      <c r="CY7" s="9">
        <v>123124</v>
      </c>
      <c r="CZ7" s="9">
        <v>123312</v>
      </c>
      <c r="DA7" s="9">
        <v>123477</v>
      </c>
      <c r="DB7" s="9">
        <v>123618</v>
      </c>
      <c r="DC7" s="9">
        <v>123737</v>
      </c>
      <c r="DD7" s="9">
        <v>123833</v>
      </c>
      <c r="DE7" s="9">
        <v>123906</v>
      </c>
      <c r="DF7" s="9">
        <v>123955</v>
      </c>
      <c r="DG7" s="9">
        <v>123982</v>
      </c>
      <c r="DH7" s="9">
        <v>123986</v>
      </c>
      <c r="DI7" s="9">
        <v>123060</v>
      </c>
      <c r="DJ7" s="9">
        <v>120959</v>
      </c>
      <c r="DK7" s="9">
        <v>117761</v>
      </c>
      <c r="DL7" s="9">
        <v>113639</v>
      </c>
      <c r="DM7" s="9">
        <v>108806</v>
      </c>
      <c r="DN7" s="9">
        <v>103443</v>
      </c>
      <c r="DO7" s="9">
        <v>52811</v>
      </c>
      <c r="DP7" s="9">
        <v>52429</v>
      </c>
      <c r="DQ7" s="9">
        <v>52519</v>
      </c>
      <c r="DR7" s="9">
        <v>53020</v>
      </c>
      <c r="DS7" s="9">
        <v>53884</v>
      </c>
      <c r="DT7" s="9">
        <v>55051</v>
      </c>
      <c r="DU7" s="9">
        <v>57033</v>
      </c>
      <c r="DV7" s="9">
        <v>59190</v>
      </c>
      <c r="DW7" s="9">
        <v>61474</v>
      </c>
      <c r="DX7" s="9">
        <v>63830</v>
      </c>
      <c r="DY7" s="9">
        <v>66162</v>
      </c>
      <c r="DZ7" s="9">
        <v>68170</v>
      </c>
      <c r="EA7" s="9">
        <v>70077</v>
      </c>
      <c r="EB7" s="9">
        <v>71846</v>
      </c>
      <c r="EC7" s="9">
        <v>73444</v>
      </c>
      <c r="ED7" s="7">
        <v>74844</v>
      </c>
      <c r="EE7" s="7">
        <v>75866</v>
      </c>
      <c r="EF7" s="7">
        <v>76837</v>
      </c>
      <c r="EG7" s="7">
        <v>77776</v>
      </c>
      <c r="EH7" s="7">
        <v>78704</v>
      </c>
      <c r="EI7" s="7">
        <v>79656</v>
      </c>
      <c r="EJ7" s="7">
        <v>80573</v>
      </c>
      <c r="EK7" s="7">
        <v>81420</v>
      </c>
      <c r="EL7" s="7">
        <v>82188</v>
      </c>
      <c r="EM7" s="7">
        <v>82882</v>
      </c>
      <c r="EN7" s="7">
        <v>83504</v>
      </c>
      <c r="EO7" s="7">
        <v>84060</v>
      </c>
      <c r="EP7" s="7">
        <v>84551</v>
      </c>
      <c r="EQ7" s="7">
        <v>84985</v>
      </c>
      <c r="ER7" s="7">
        <v>85363</v>
      </c>
      <c r="ES7" s="7">
        <v>85691</v>
      </c>
      <c r="ET7" s="7">
        <v>85972</v>
      </c>
      <c r="EU7" s="7">
        <v>86210</v>
      </c>
      <c r="EV7" s="7">
        <v>86406</v>
      </c>
      <c r="EW7" s="7">
        <v>86566</v>
      </c>
      <c r="EX7" s="7">
        <v>86692</v>
      </c>
      <c r="EY7" s="7">
        <v>38301</v>
      </c>
      <c r="EZ7" s="7">
        <v>41004</v>
      </c>
      <c r="FA7" s="7">
        <v>43726</v>
      </c>
      <c r="FB7" s="7">
        <v>46354</v>
      </c>
      <c r="FC7" s="7">
        <v>48756</v>
      </c>
      <c r="FD7" s="7">
        <v>50811</v>
      </c>
      <c r="FE7" s="7">
        <v>52580</v>
      </c>
      <c r="FF7" s="7">
        <v>53708</v>
      </c>
      <c r="FG7" s="7">
        <v>54047</v>
      </c>
      <c r="FH7" s="7">
        <v>53532</v>
      </c>
      <c r="FI7" s="7">
        <v>52322</v>
      </c>
      <c r="FJ7" s="7">
        <v>50603</v>
      </c>
      <c r="FK7" s="7">
        <v>48717</v>
      </c>
      <c r="FL7" s="7">
        <v>46903</v>
      </c>
      <c r="FM7" s="7">
        <v>45391</v>
      </c>
      <c r="FN7" s="7">
        <v>44408</v>
      </c>
      <c r="FO7" s="7">
        <v>43940</v>
      </c>
      <c r="FP7" s="7">
        <v>43466</v>
      </c>
      <c r="FQ7" s="7">
        <v>42979</v>
      </c>
      <c r="FR7" s="7">
        <v>42452</v>
      </c>
      <c r="FS7" s="7">
        <v>41825</v>
      </c>
      <c r="FT7" s="7">
        <v>41268</v>
      </c>
      <c r="FU7" s="7">
        <v>40723</v>
      </c>
      <c r="FV7" s="7">
        <v>40235</v>
      </c>
      <c r="FW7" s="7">
        <v>39798</v>
      </c>
      <c r="FX7" s="7">
        <v>39409</v>
      </c>
      <c r="FY7" s="7">
        <v>39064</v>
      </c>
      <c r="FZ7" s="7">
        <v>38761</v>
      </c>
      <c r="GA7" s="7">
        <v>38492</v>
      </c>
      <c r="GB7" s="7">
        <v>38255</v>
      </c>
      <c r="GC7" s="7">
        <v>38046</v>
      </c>
      <c r="GD7" s="7">
        <v>37861</v>
      </c>
      <c r="GE7" s="7">
        <v>37696</v>
      </c>
      <c r="GF7" s="7">
        <v>37549</v>
      </c>
      <c r="GG7" s="7">
        <v>37416</v>
      </c>
      <c r="GH7" s="7">
        <v>37294</v>
      </c>
      <c r="GI7" s="7">
        <v>47811</v>
      </c>
      <c r="GJ7" s="7">
        <v>48749</v>
      </c>
      <c r="GK7" s="7">
        <v>49793</v>
      </c>
      <c r="GL7" s="7">
        <v>50920</v>
      </c>
      <c r="GM7" s="7">
        <v>52102</v>
      </c>
      <c r="GN7" s="7">
        <v>53213</v>
      </c>
      <c r="GO7" s="7">
        <v>54480</v>
      </c>
      <c r="GP7" s="7">
        <v>55672</v>
      </c>
      <c r="GQ7" s="39">
        <v>56735</v>
      </c>
      <c r="GR7" s="39">
        <v>57612</v>
      </c>
      <c r="GS7" s="39">
        <v>58325</v>
      </c>
      <c r="GT7" s="39">
        <v>58807</v>
      </c>
      <c r="GU7" s="39">
        <v>59158</v>
      </c>
      <c r="GV7" s="39">
        <v>59456</v>
      </c>
      <c r="GW7" s="39">
        <v>59688</v>
      </c>
      <c r="GX7" s="39">
        <v>59900</v>
      </c>
      <c r="GY7" s="128">
        <v>60189</v>
      </c>
      <c r="GZ7" s="128">
        <v>60454</v>
      </c>
      <c r="HA7" s="128">
        <v>60710</v>
      </c>
      <c r="HB7" s="128">
        <v>60986</v>
      </c>
      <c r="HC7" s="128">
        <v>61131</v>
      </c>
      <c r="HD7" s="128">
        <v>61430</v>
      </c>
      <c r="HE7" s="128">
        <v>61622</v>
      </c>
      <c r="HF7" s="128">
        <v>61794</v>
      </c>
      <c r="HG7" s="128">
        <v>61947</v>
      </c>
      <c r="HH7" s="128">
        <v>62083</v>
      </c>
      <c r="HI7" s="128">
        <v>62209</v>
      </c>
      <c r="HJ7" s="128">
        <v>62322</v>
      </c>
      <c r="HK7" s="128">
        <v>62421</v>
      </c>
      <c r="HL7" s="128">
        <v>62501</v>
      </c>
      <c r="HM7" s="128">
        <v>62585</v>
      </c>
      <c r="HN7" s="128">
        <v>62639</v>
      </c>
      <c r="HO7" s="128">
        <v>62687</v>
      </c>
      <c r="HP7" s="128">
        <v>62730</v>
      </c>
      <c r="HQ7" s="128">
        <v>62758</v>
      </c>
      <c r="HR7" s="128">
        <v>62773</v>
      </c>
      <c r="HS7" s="128">
        <v>43301</v>
      </c>
      <c r="HT7" s="128">
        <v>44684</v>
      </c>
      <c r="HU7" s="128">
        <v>46452</v>
      </c>
      <c r="HV7" s="128">
        <v>48454</v>
      </c>
      <c r="HW7" s="128">
        <v>50538</v>
      </c>
      <c r="HX7" s="128">
        <v>52649</v>
      </c>
      <c r="HY7" s="128">
        <v>55133</v>
      </c>
      <c r="HZ7" s="128">
        <v>57226</v>
      </c>
      <c r="IA7" s="39">
        <v>58786</v>
      </c>
      <c r="IB7" s="39">
        <v>59750</v>
      </c>
      <c r="IC7" s="39">
        <v>60159</v>
      </c>
      <c r="ID7" s="39">
        <v>59966</v>
      </c>
      <c r="IE7" s="39">
        <v>59636</v>
      </c>
      <c r="IF7" s="39">
        <v>59293</v>
      </c>
      <c r="IG7" s="39">
        <v>59147</v>
      </c>
      <c r="IH7" s="39">
        <v>59352</v>
      </c>
      <c r="II7" s="128">
        <v>59617</v>
      </c>
      <c r="IJ7" s="128">
        <v>59849</v>
      </c>
      <c r="IK7" s="128">
        <v>60045</v>
      </c>
      <c r="IL7" s="128">
        <v>60170</v>
      </c>
      <c r="IM7" s="128">
        <v>60350</v>
      </c>
      <c r="IN7" s="128">
        <v>60411</v>
      </c>
      <c r="IO7" s="128">
        <v>60521</v>
      </c>
      <c r="IP7" s="128">
        <v>60629</v>
      </c>
      <c r="IQ7" s="128">
        <v>60733</v>
      </c>
      <c r="IR7" s="128">
        <v>60830</v>
      </c>
      <c r="IS7" s="128">
        <v>60915</v>
      </c>
      <c r="IT7" s="128">
        <v>60990</v>
      </c>
      <c r="IU7" s="128">
        <v>61056</v>
      </c>
      <c r="IV7" s="128">
        <v>61117</v>
      </c>
      <c r="IW7" s="128">
        <v>61152</v>
      </c>
      <c r="IX7" s="128">
        <v>61194</v>
      </c>
      <c r="IY7" s="128">
        <v>61219</v>
      </c>
      <c r="IZ7" s="128">
        <v>61225</v>
      </c>
      <c r="JA7" s="128">
        <v>61224</v>
      </c>
      <c r="JB7" s="128">
        <v>61213</v>
      </c>
      <c r="JC7" s="128">
        <v>6358</v>
      </c>
      <c r="JD7" s="128">
        <v>6157</v>
      </c>
      <c r="JE7" s="128">
        <v>5981</v>
      </c>
      <c r="JF7" s="128">
        <v>5917</v>
      </c>
      <c r="JG7" s="128">
        <v>5591</v>
      </c>
      <c r="JH7" s="128">
        <v>4833</v>
      </c>
      <c r="JI7" s="128">
        <v>3973</v>
      </c>
      <c r="JJ7" s="128">
        <v>3703</v>
      </c>
      <c r="JK7" s="128">
        <v>3413</v>
      </c>
      <c r="JL7" s="128">
        <v>3315</v>
      </c>
      <c r="JM7" s="128">
        <v>2822</v>
      </c>
      <c r="JN7" s="128">
        <v>2315</v>
      </c>
      <c r="JO7" s="128">
        <v>1849</v>
      </c>
      <c r="JP7" s="128">
        <v>1592</v>
      </c>
      <c r="JQ7" s="128">
        <v>1166</v>
      </c>
      <c r="JR7" s="128">
        <v>1035</v>
      </c>
      <c r="JS7" s="128">
        <v>1097</v>
      </c>
      <c r="JT7" s="128">
        <v>6679</v>
      </c>
      <c r="JU7" s="128">
        <v>6472</v>
      </c>
      <c r="JV7" s="128">
        <v>6285</v>
      </c>
      <c r="JW7" s="128">
        <v>6243</v>
      </c>
      <c r="JX7" s="128">
        <v>5842</v>
      </c>
      <c r="JY7" s="128">
        <v>4950</v>
      </c>
      <c r="JZ7" s="128">
        <v>3956</v>
      </c>
      <c r="KA7" s="128">
        <v>3686</v>
      </c>
      <c r="KB7" s="128">
        <v>3438</v>
      </c>
      <c r="KC7" s="128">
        <v>3436</v>
      </c>
      <c r="KD7" s="128">
        <v>2947</v>
      </c>
      <c r="KE7" s="128">
        <v>2376</v>
      </c>
      <c r="KF7" s="128">
        <v>1849</v>
      </c>
      <c r="KG7" s="128">
        <v>1517</v>
      </c>
      <c r="KH7" s="128">
        <v>1068</v>
      </c>
      <c r="KI7" s="128">
        <v>881</v>
      </c>
      <c r="KJ7" s="128">
        <v>876</v>
      </c>
      <c r="KK7" s="41">
        <v>104.82849364791288</v>
      </c>
      <c r="KL7" s="41">
        <v>110.23684210526316</v>
      </c>
      <c r="KM7" s="41">
        <v>111.53629764065336</v>
      </c>
      <c r="KN7" s="41">
        <v>111.72776769509981</v>
      </c>
      <c r="KO7" s="41">
        <v>111.8983666061706</v>
      </c>
      <c r="KP7" s="41">
        <v>112.04809437386569</v>
      </c>
      <c r="KQ7" s="41">
        <v>112.17604355716878</v>
      </c>
      <c r="KR7" s="41">
        <v>112.28402903811252</v>
      </c>
      <c r="KS7" s="41">
        <v>58690</v>
      </c>
      <c r="KT7" s="41">
        <v>67222</v>
      </c>
      <c r="KU7" s="41">
        <v>70706</v>
      </c>
      <c r="KV7" s="41">
        <v>71265</v>
      </c>
      <c r="KW7" s="41">
        <v>71804</v>
      </c>
      <c r="KX7" s="41">
        <v>72310</v>
      </c>
      <c r="KY7" s="41">
        <v>72756</v>
      </c>
      <c r="KZ7" s="41">
        <v>73131</v>
      </c>
      <c r="LA7" s="41">
        <v>40940</v>
      </c>
      <c r="LB7" s="41">
        <v>39658</v>
      </c>
      <c r="LC7" s="41">
        <v>38972</v>
      </c>
      <c r="LD7" s="41">
        <v>38832</v>
      </c>
      <c r="LE7" s="41">
        <v>38642</v>
      </c>
      <c r="LF7" s="41">
        <v>38427</v>
      </c>
      <c r="LG7" s="41">
        <v>38233</v>
      </c>
      <c r="LH7" s="41">
        <v>38099</v>
      </c>
      <c r="LI7" s="41">
        <v>47</v>
      </c>
      <c r="LJ7" s="41">
        <v>18561</v>
      </c>
      <c r="LK7" s="41">
        <v>15</v>
      </c>
      <c r="LL7" s="196">
        <v>0.12210629142140145</v>
      </c>
      <c r="LM7" s="196">
        <v>0.20077213720664136</v>
      </c>
      <c r="LN7" s="196">
        <v>0.2481102420367528</v>
      </c>
      <c r="LO7" s="196">
        <v>0.18822200207952972</v>
      </c>
      <c r="LP7" s="196">
        <v>0.19212076162159072</v>
      </c>
      <c r="LQ7" s="196">
        <v>0.22652429083795242</v>
      </c>
      <c r="LR7" s="197">
        <v>0.21747089404700884</v>
      </c>
      <c r="LS7" s="196">
        <v>0.25096650531171827</v>
      </c>
      <c r="LT7" s="128">
        <v>1450</v>
      </c>
      <c r="LU7" s="128">
        <v>2439</v>
      </c>
      <c r="LV7" s="128">
        <v>3023</v>
      </c>
      <c r="LW7" s="128">
        <v>2299</v>
      </c>
      <c r="LX7" s="128">
        <v>2352</v>
      </c>
      <c r="LY7" s="128">
        <v>2779</v>
      </c>
      <c r="LZ7" s="128">
        <v>2673</v>
      </c>
      <c r="MA7" s="128">
        <v>3090</v>
      </c>
      <c r="MB7" s="128">
        <v>734</v>
      </c>
      <c r="MC7" s="128">
        <v>1235</v>
      </c>
      <c r="MD7" s="128">
        <v>1588</v>
      </c>
      <c r="ME7" s="128">
        <v>1186</v>
      </c>
      <c r="MF7" s="128">
        <v>1257</v>
      </c>
      <c r="MG7" s="128">
        <v>1459</v>
      </c>
      <c r="MH7" s="128">
        <v>1407</v>
      </c>
      <c r="MI7" s="128">
        <v>1608</v>
      </c>
      <c r="MJ7" s="128">
        <v>716</v>
      </c>
      <c r="MK7" s="128">
        <v>1204</v>
      </c>
      <c r="ML7" s="128">
        <v>1435</v>
      </c>
      <c r="MM7" s="128">
        <v>1113</v>
      </c>
      <c r="MN7" s="128">
        <v>1095</v>
      </c>
      <c r="MO7" s="128">
        <v>1320</v>
      </c>
      <c r="MP7" s="128">
        <v>1266</v>
      </c>
      <c r="MQ7" s="128">
        <v>1482</v>
      </c>
      <c r="MR7" s="128">
        <v>1449</v>
      </c>
      <c r="MS7" s="128">
        <v>2361</v>
      </c>
      <c r="MT7" s="128">
        <v>2963</v>
      </c>
      <c r="MU7" s="128">
        <v>2270</v>
      </c>
      <c r="MV7" s="128">
        <v>2329</v>
      </c>
      <c r="MW7" s="198">
        <v>2756</v>
      </c>
      <c r="MX7" s="128">
        <v>2665</v>
      </c>
      <c r="MY7" s="199">
        <v>3087</v>
      </c>
      <c r="MZ7" s="128">
        <v>733</v>
      </c>
      <c r="NA7" s="128">
        <v>1201</v>
      </c>
      <c r="NB7" s="128">
        <v>1561</v>
      </c>
      <c r="NC7" s="128">
        <v>1178</v>
      </c>
      <c r="ND7" s="128">
        <v>1245</v>
      </c>
      <c r="NE7" s="128">
        <v>1443</v>
      </c>
      <c r="NF7" s="128">
        <v>1402</v>
      </c>
      <c r="NG7" s="128">
        <v>1605</v>
      </c>
      <c r="NH7" s="128">
        <v>716</v>
      </c>
      <c r="NI7" s="128">
        <v>1160</v>
      </c>
      <c r="NJ7" s="128">
        <v>1402</v>
      </c>
      <c r="NK7" s="128">
        <v>1092</v>
      </c>
      <c r="NL7" s="128">
        <v>1084</v>
      </c>
      <c r="NM7" s="128">
        <v>1313</v>
      </c>
      <c r="NN7" s="128">
        <v>1263</v>
      </c>
      <c r="NO7" s="128">
        <v>1482</v>
      </c>
      <c r="NP7" s="128">
        <v>1</v>
      </c>
      <c r="NQ7" s="85">
        <v>74</v>
      </c>
      <c r="NR7" s="128">
        <v>58</v>
      </c>
      <c r="NS7" s="85">
        <v>29</v>
      </c>
      <c r="NT7" s="85">
        <v>22</v>
      </c>
      <c r="NU7" s="85">
        <v>22</v>
      </c>
      <c r="NV7" s="85">
        <v>6</v>
      </c>
      <c r="NW7" s="85">
        <v>0</v>
      </c>
      <c r="NX7" s="85">
        <v>1</v>
      </c>
      <c r="NY7" s="85">
        <v>33</v>
      </c>
      <c r="NZ7" s="85">
        <v>26</v>
      </c>
      <c r="OA7" s="85">
        <v>8</v>
      </c>
      <c r="OB7" s="85">
        <v>11</v>
      </c>
      <c r="OC7" s="85">
        <v>15</v>
      </c>
      <c r="OD7" s="85">
        <v>4</v>
      </c>
      <c r="OE7" s="85">
        <v>0</v>
      </c>
      <c r="OF7" s="128" t="s">
        <v>331</v>
      </c>
      <c r="OG7" s="85">
        <v>41</v>
      </c>
      <c r="OH7" s="85">
        <v>32</v>
      </c>
      <c r="OI7" s="85">
        <v>21</v>
      </c>
      <c r="OJ7" s="85">
        <v>11</v>
      </c>
      <c r="OK7" s="85">
        <v>7</v>
      </c>
      <c r="OL7" s="85">
        <v>2</v>
      </c>
      <c r="OM7" s="85">
        <v>0</v>
      </c>
      <c r="ON7" s="85" t="s">
        <v>331</v>
      </c>
      <c r="OO7" s="85">
        <v>4</v>
      </c>
      <c r="OP7" s="128">
        <v>2</v>
      </c>
      <c r="OQ7" s="85" t="s">
        <v>331</v>
      </c>
      <c r="OR7" s="85">
        <v>1</v>
      </c>
      <c r="OS7" s="85">
        <v>1</v>
      </c>
      <c r="OT7" s="85">
        <v>2</v>
      </c>
      <c r="OU7" s="85">
        <v>3</v>
      </c>
      <c r="OV7" s="85" t="s">
        <v>331</v>
      </c>
      <c r="OW7" s="85">
        <v>1</v>
      </c>
      <c r="OX7" s="85">
        <v>1</v>
      </c>
      <c r="OY7" s="85" t="s">
        <v>331</v>
      </c>
      <c r="OZ7" s="85">
        <v>1</v>
      </c>
      <c r="PA7" s="85">
        <v>1</v>
      </c>
      <c r="PB7" s="85">
        <v>1</v>
      </c>
      <c r="PC7" s="85">
        <v>3</v>
      </c>
      <c r="PD7" s="85" t="s">
        <v>331</v>
      </c>
      <c r="PE7" s="85">
        <v>3</v>
      </c>
      <c r="PF7" s="85">
        <v>1</v>
      </c>
      <c r="PG7" s="85" t="s">
        <v>331</v>
      </c>
      <c r="PH7" s="85">
        <v>0</v>
      </c>
      <c r="PI7" s="85">
        <v>0</v>
      </c>
      <c r="PJ7" s="85">
        <v>1</v>
      </c>
      <c r="PK7" s="85">
        <v>0</v>
      </c>
      <c r="PL7" s="200">
        <v>0.11301147799139361</v>
      </c>
      <c r="PM7" s="200">
        <v>0.18150986574032152</v>
      </c>
      <c r="PN7" s="200">
        <v>0.21445982879326336</v>
      </c>
      <c r="PO7" s="200">
        <v>0.16341501354969179</v>
      </c>
      <c r="PP7" s="200">
        <v>0.15716001078228764</v>
      </c>
      <c r="PQ7" s="200">
        <v>0.18511574828822955</v>
      </c>
      <c r="PR7" s="200">
        <v>0.17638492266887962</v>
      </c>
      <c r="PS7" s="200">
        <v>0.19825541730288165</v>
      </c>
      <c r="PT7" s="128">
        <v>1342</v>
      </c>
      <c r="PU7" s="128">
        <v>2205</v>
      </c>
      <c r="PV7" s="128">
        <v>2613</v>
      </c>
      <c r="PW7" s="128">
        <v>1996</v>
      </c>
      <c r="PX7" s="128">
        <v>1924</v>
      </c>
      <c r="PY7" s="128">
        <v>2271</v>
      </c>
      <c r="PZ7" s="128">
        <v>2168</v>
      </c>
      <c r="QA7" s="128">
        <v>2441</v>
      </c>
      <c r="QB7" s="128">
        <v>681</v>
      </c>
      <c r="QC7" s="128">
        <v>1123</v>
      </c>
      <c r="QD7" s="128">
        <v>1365</v>
      </c>
      <c r="QE7" s="128">
        <v>1017</v>
      </c>
      <c r="QF7" s="128">
        <v>1026</v>
      </c>
      <c r="QG7" s="128">
        <v>1186</v>
      </c>
      <c r="QH7" s="128">
        <v>1132</v>
      </c>
      <c r="QI7" s="128">
        <v>1279</v>
      </c>
      <c r="QJ7" s="128">
        <v>661</v>
      </c>
      <c r="QK7" s="128">
        <v>1082</v>
      </c>
      <c r="QL7" s="128">
        <v>1248</v>
      </c>
      <c r="QM7" s="128">
        <v>979</v>
      </c>
      <c r="QN7" s="128">
        <v>898</v>
      </c>
      <c r="QO7" s="128">
        <v>1085</v>
      </c>
      <c r="QP7" s="128">
        <v>1036</v>
      </c>
      <c r="QQ7" s="128">
        <v>1162</v>
      </c>
      <c r="QR7" s="128">
        <v>1086</v>
      </c>
      <c r="QS7" s="128">
        <v>1620</v>
      </c>
      <c r="QT7" s="128">
        <v>1967</v>
      </c>
      <c r="QU7" s="128">
        <v>1547</v>
      </c>
      <c r="QV7" s="128">
        <v>1464</v>
      </c>
      <c r="QW7" s="128">
        <v>1610</v>
      </c>
      <c r="QX7" s="128">
        <v>1560</v>
      </c>
      <c r="QY7" s="128">
        <v>1804</v>
      </c>
      <c r="QZ7" s="128">
        <v>565</v>
      </c>
      <c r="RA7" s="128">
        <v>824</v>
      </c>
      <c r="RB7" s="128">
        <v>1026</v>
      </c>
      <c r="RC7" s="128">
        <v>784</v>
      </c>
      <c r="RD7" s="128">
        <v>791</v>
      </c>
      <c r="RE7" s="128">
        <v>837</v>
      </c>
      <c r="RF7" s="128">
        <v>792</v>
      </c>
      <c r="RG7" s="128">
        <v>934</v>
      </c>
      <c r="RH7" s="128">
        <v>521</v>
      </c>
      <c r="RI7" s="128">
        <v>796</v>
      </c>
      <c r="RJ7" s="128">
        <v>941</v>
      </c>
      <c r="RK7" s="128">
        <v>763</v>
      </c>
      <c r="RL7" s="128">
        <v>673</v>
      </c>
      <c r="RM7" s="128">
        <v>773</v>
      </c>
      <c r="RN7" s="128">
        <v>768</v>
      </c>
      <c r="RO7" s="128">
        <v>870</v>
      </c>
      <c r="RP7" s="128">
        <v>220</v>
      </c>
      <c r="RQ7" s="85">
        <v>473</v>
      </c>
      <c r="RR7" s="128">
        <v>579</v>
      </c>
      <c r="RS7" s="85">
        <v>410</v>
      </c>
      <c r="RT7" s="85">
        <v>400</v>
      </c>
      <c r="RU7" s="85">
        <v>565</v>
      </c>
      <c r="RV7" s="128">
        <v>482</v>
      </c>
      <c r="RW7" s="128">
        <v>543</v>
      </c>
      <c r="RX7" s="128">
        <v>99</v>
      </c>
      <c r="RY7" s="85">
        <v>240</v>
      </c>
      <c r="RZ7" s="128">
        <v>300</v>
      </c>
      <c r="SA7" s="85">
        <v>210</v>
      </c>
      <c r="SB7" s="85">
        <v>205</v>
      </c>
      <c r="SC7" s="85">
        <v>296</v>
      </c>
      <c r="SD7" s="128">
        <v>259</v>
      </c>
      <c r="SE7" s="128">
        <v>290</v>
      </c>
      <c r="SF7" s="128">
        <v>121</v>
      </c>
      <c r="SG7" s="85">
        <v>233</v>
      </c>
      <c r="SH7" s="128">
        <v>279</v>
      </c>
      <c r="SI7" s="85">
        <v>200</v>
      </c>
      <c r="SJ7" s="85">
        <v>195</v>
      </c>
      <c r="SK7" s="85">
        <v>269</v>
      </c>
      <c r="SL7" s="128">
        <v>223</v>
      </c>
      <c r="SM7" s="128">
        <v>253</v>
      </c>
      <c r="SN7" s="85">
        <v>33</v>
      </c>
      <c r="SO7" s="85">
        <v>90</v>
      </c>
      <c r="SP7" s="128">
        <v>65</v>
      </c>
      <c r="SQ7" s="85">
        <v>37</v>
      </c>
      <c r="SR7" s="85">
        <v>41</v>
      </c>
      <c r="SS7" s="85">
        <v>46</v>
      </c>
      <c r="ST7" s="128">
        <v>115</v>
      </c>
      <c r="SU7" s="128">
        <v>94</v>
      </c>
      <c r="SV7" s="85">
        <v>16</v>
      </c>
      <c r="SW7" s="85">
        <v>50</v>
      </c>
      <c r="SX7" s="128">
        <v>38</v>
      </c>
      <c r="SY7" s="85">
        <v>22</v>
      </c>
      <c r="SZ7" s="85">
        <v>20</v>
      </c>
      <c r="TA7" s="85">
        <v>21</v>
      </c>
      <c r="TB7" s="128">
        <v>75</v>
      </c>
      <c r="TC7" s="128">
        <v>55</v>
      </c>
      <c r="TD7" s="85">
        <v>17</v>
      </c>
      <c r="TE7" s="85">
        <v>40</v>
      </c>
      <c r="TF7" s="128">
        <v>27</v>
      </c>
      <c r="TG7" s="85">
        <v>15</v>
      </c>
      <c r="TH7" s="85">
        <v>21</v>
      </c>
      <c r="TI7" s="85">
        <v>25</v>
      </c>
      <c r="TJ7" s="128">
        <v>40</v>
      </c>
      <c r="TK7" s="128">
        <v>39</v>
      </c>
      <c r="TL7" s="200">
        <v>0.37241379310344824</v>
      </c>
      <c r="TM7" s="200">
        <v>0.10660106601066011</v>
      </c>
      <c r="TN7" s="200">
        <v>0.10916308303010255</v>
      </c>
      <c r="TO7" s="200">
        <v>0.17398869073510223</v>
      </c>
      <c r="TP7" s="200">
        <v>0.12329931972789115</v>
      </c>
      <c r="TQ7" s="200">
        <v>0.13673983447283194</v>
      </c>
      <c r="TR7" s="200">
        <v>0.10849233071455293</v>
      </c>
      <c r="TS7" s="200">
        <v>7.7669902912621366E-2</v>
      </c>
      <c r="TT7" s="200">
        <v>0.32413793103448268</v>
      </c>
      <c r="TU7" s="200">
        <v>7.3800738007380073E-2</v>
      </c>
      <c r="TV7" s="200">
        <v>8.2699305325835262E-2</v>
      </c>
      <c r="TW7" s="200">
        <v>0.17398869073510223</v>
      </c>
      <c r="TX7" s="200">
        <v>9.7789115646258515E-2</v>
      </c>
      <c r="TY7" s="200">
        <v>0.12234616768621807</v>
      </c>
      <c r="TZ7" s="200">
        <v>8.9786756453423114E-2</v>
      </c>
      <c r="UA7" s="200">
        <v>5.5016181229773461E-2</v>
      </c>
      <c r="UB7" s="200">
        <v>1.9876105608374463E-3</v>
      </c>
      <c r="UC7" s="200">
        <v>1.5069009212644266E-2</v>
      </c>
      <c r="UD7" s="200">
        <v>1.8821233139311978E-2</v>
      </c>
      <c r="UE7" s="200">
        <v>2.1253232262406574E-3</v>
      </c>
      <c r="UF7" s="200">
        <v>2.526710944267976E-3</v>
      </c>
      <c r="UG7" s="200">
        <v>1.1045655375552283E-3</v>
      </c>
      <c r="UH7" s="200">
        <v>3.0042434939351833E-3</v>
      </c>
      <c r="UI7" s="200">
        <v>7.6496462038630714E-4</v>
      </c>
      <c r="UJ7" s="200">
        <v>8.5098152983270475E-3</v>
      </c>
      <c r="UK7" s="200">
        <v>1.2530156533448038E-2</v>
      </c>
      <c r="UL7" s="200">
        <v>1.1146408069999442E-2</v>
      </c>
      <c r="UM7" s="200">
        <v>6.4581603468954708E-3</v>
      </c>
      <c r="UN7" s="200">
        <v>1.1739457416952511E-2</v>
      </c>
      <c r="UO7" s="200">
        <v>7.3022016137865567E-3</v>
      </c>
      <c r="UP7" s="200">
        <v>6.1827174861798073E-3</v>
      </c>
      <c r="UQ7" s="200">
        <v>6.3429928052338757E-3</v>
      </c>
      <c r="UR7" s="200">
        <v>3.9837642814191221E-2</v>
      </c>
      <c r="US7" s="200">
        <v>9.9675753572715256E-2</v>
      </c>
      <c r="UT7" s="200">
        <v>9.116972477064221E-2</v>
      </c>
      <c r="UU7" s="200">
        <v>7.2548691333221716E-3</v>
      </c>
      <c r="UV7" s="200">
        <v>4.1838730710715061E-2</v>
      </c>
      <c r="UW7" s="200">
        <v>3.5519270529608224E-2</v>
      </c>
      <c r="UX7" s="200">
        <v>2.3310023310023312E-2</v>
      </c>
      <c r="UY7" s="200">
        <v>2.6859922967768093E-2</v>
      </c>
      <c r="UZ7" s="200">
        <v>8.9105581708137191E-2</v>
      </c>
      <c r="VA7" s="200">
        <v>1.2554927809165098E-3</v>
      </c>
      <c r="VB7" s="200">
        <v>0.16135131728223875</v>
      </c>
      <c r="VC7" s="200">
        <v>0.15346225826575172</v>
      </c>
      <c r="VD7" s="200">
        <v>0.31418753068237604</v>
      </c>
      <c r="VE7" s="200">
        <v>0.19318454523638107</v>
      </c>
      <c r="VF7" s="200">
        <v>0.2457865168539326</v>
      </c>
      <c r="VG7" s="200">
        <v>0.29067095588235292</v>
      </c>
      <c r="VH7" s="128">
        <v>316</v>
      </c>
      <c r="VI7" s="128">
        <v>479</v>
      </c>
      <c r="VJ7" s="128">
        <v>473</v>
      </c>
      <c r="VK7" s="128">
        <v>367</v>
      </c>
      <c r="VL7" s="128">
        <v>438</v>
      </c>
      <c r="VM7" s="128">
        <v>414</v>
      </c>
      <c r="VN7" s="128">
        <v>327</v>
      </c>
      <c r="VO7" s="128">
        <v>367</v>
      </c>
      <c r="VP7" s="128">
        <v>192</v>
      </c>
      <c r="VQ7" s="128">
        <v>263</v>
      </c>
      <c r="VR7" s="128">
        <v>280</v>
      </c>
      <c r="VS7" s="128">
        <v>217</v>
      </c>
      <c r="VT7" s="128">
        <v>241</v>
      </c>
      <c r="VU7" s="128">
        <v>252</v>
      </c>
      <c r="VV7" s="128">
        <v>187</v>
      </c>
      <c r="VW7" s="128">
        <v>201</v>
      </c>
      <c r="VX7" s="128">
        <v>124</v>
      </c>
      <c r="VY7" s="128">
        <v>216</v>
      </c>
      <c r="VZ7" s="128">
        <v>193</v>
      </c>
      <c r="WA7" s="128">
        <v>149</v>
      </c>
      <c r="WB7" s="128">
        <v>197</v>
      </c>
      <c r="WC7" s="128">
        <v>162</v>
      </c>
      <c r="WD7" s="128">
        <v>140</v>
      </c>
      <c r="WE7" s="128">
        <v>166</v>
      </c>
      <c r="WF7" s="200">
        <v>2.6273905464467066E-2</v>
      </c>
      <c r="WG7" s="200">
        <v>3.803063853606737E-2</v>
      </c>
      <c r="WH7" s="200">
        <v>4.0790866785400642E-2</v>
      </c>
      <c r="WI7" s="200">
        <v>3.4058439697731348E-2</v>
      </c>
      <c r="WJ7" s="200">
        <v>4.0270210663029007E-2</v>
      </c>
      <c r="WK7" s="200">
        <v>4.0756439517443753E-2</v>
      </c>
      <c r="WL7" s="200">
        <v>3.0102592890906575E-2</v>
      </c>
      <c r="WM7" s="200">
        <v>3.1269289496767487E-2</v>
      </c>
      <c r="WN7" s="128">
        <v>312</v>
      </c>
      <c r="WO7" s="128">
        <v>462</v>
      </c>
      <c r="WP7" s="128">
        <v>497</v>
      </c>
      <c r="WQ7" s="128">
        <v>416</v>
      </c>
      <c r="WR7" s="128">
        <v>493</v>
      </c>
      <c r="WS7" s="128">
        <v>500</v>
      </c>
      <c r="WT7" s="128">
        <v>370</v>
      </c>
      <c r="WU7" s="128">
        <v>385</v>
      </c>
      <c r="WV7" s="128">
        <v>182</v>
      </c>
      <c r="WW7" s="128">
        <v>248</v>
      </c>
      <c r="WX7" s="128">
        <v>288</v>
      </c>
      <c r="WY7" s="128">
        <v>237</v>
      </c>
      <c r="WZ7" s="128">
        <v>268</v>
      </c>
      <c r="XA7" s="128">
        <v>292</v>
      </c>
      <c r="XB7" s="128">
        <v>205</v>
      </c>
      <c r="XC7" s="128">
        <v>222</v>
      </c>
      <c r="XD7" s="128">
        <v>130</v>
      </c>
      <c r="XE7" s="128">
        <v>214</v>
      </c>
      <c r="XF7" s="128">
        <v>209</v>
      </c>
      <c r="XG7" s="128">
        <v>178</v>
      </c>
      <c r="XH7" s="128">
        <v>225</v>
      </c>
      <c r="XI7" s="128">
        <v>208</v>
      </c>
      <c r="XJ7" s="128">
        <v>165</v>
      </c>
      <c r="XK7" s="128">
        <v>163</v>
      </c>
      <c r="XL7" s="200">
        <v>0.35767511177347244</v>
      </c>
      <c r="XM7" s="200">
        <v>0.12244897959183673</v>
      </c>
      <c r="XN7" s="200">
        <v>0.27937236892460776</v>
      </c>
      <c r="XO7" s="200">
        <v>0.19539078156312623</v>
      </c>
      <c r="XP7" s="200">
        <v>0.19750519750519749</v>
      </c>
      <c r="XQ7" s="200">
        <v>0.1893439013650374</v>
      </c>
      <c r="XR7" s="200">
        <v>0.1429889298892989</v>
      </c>
      <c r="XS7" s="200">
        <v>0.10651372388365424</v>
      </c>
      <c r="XT7" s="200">
        <v>0.32041728763040239</v>
      </c>
      <c r="XU7" s="200">
        <v>9.0702947845804988E-2</v>
      </c>
      <c r="XV7" s="200">
        <v>0.24110218140068887</v>
      </c>
      <c r="XW7" s="200">
        <v>0.19539078156312623</v>
      </c>
      <c r="XX7" s="200">
        <v>0.17151767151767153</v>
      </c>
      <c r="XY7" s="200">
        <v>0.15852047556142668</v>
      </c>
      <c r="XZ7" s="200">
        <v>0.11992619926199263</v>
      </c>
      <c r="YA7" s="200">
        <v>6.5546907005325686E-2</v>
      </c>
      <c r="YB7" s="200">
        <v>1.6563421340312053E-3</v>
      </c>
      <c r="YC7" s="200">
        <v>1.7123874105277576E-2</v>
      </c>
      <c r="YD7" s="200">
        <v>2.0912481265902201E-3</v>
      </c>
      <c r="YE7" s="200">
        <v>2.1253232262406574E-3</v>
      </c>
      <c r="YF7" s="200">
        <v>1.4438348252959862E-3</v>
      </c>
      <c r="YG7" s="200">
        <v>1.8409425625920469E-3</v>
      </c>
      <c r="YH7" s="200">
        <v>3.3797739306770814E-3</v>
      </c>
      <c r="YI7" s="200">
        <v>2.2948938611589216E-3</v>
      </c>
      <c r="YJ7" s="200">
        <v>8.5098152983270475E-3</v>
      </c>
      <c r="YK7" s="200">
        <v>1.2530156533448038E-2</v>
      </c>
      <c r="YL7" s="200">
        <v>1.3004142748332684E-2</v>
      </c>
      <c r="YM7" s="200">
        <v>8.6723867515453457E-3</v>
      </c>
      <c r="YN7" s="200">
        <v>1.0272025239833447E-2</v>
      </c>
      <c r="YO7" s="200">
        <v>1.2413742743437145E-2</v>
      </c>
      <c r="YP7" s="200">
        <v>1.5396747906417815E-2</v>
      </c>
      <c r="YQ7" s="200">
        <v>7.9740480980083003E-3</v>
      </c>
      <c r="YR7" s="200">
        <v>4.134095009019844E-2</v>
      </c>
      <c r="YS7" s="200">
        <v>9.307073375765583E-2</v>
      </c>
      <c r="YT7" s="200">
        <v>4.0711009174311925E-2</v>
      </c>
      <c r="YU7" s="200">
        <v>1.0045203415369162E-2</v>
      </c>
      <c r="YV7" s="200">
        <v>5.1619213214518588E-2</v>
      </c>
      <c r="YW7" s="200">
        <v>4.6652176217992898E-2</v>
      </c>
      <c r="YX7" s="200">
        <v>2.6418026418026416E-2</v>
      </c>
      <c r="YY7" s="200">
        <v>3.2941414960470303E-2</v>
      </c>
      <c r="YZ7" s="200">
        <v>0.10255548083389375</v>
      </c>
      <c r="ZA7" s="200">
        <v>0</v>
      </c>
      <c r="ZB7" s="200">
        <v>0.34539266355729231</v>
      </c>
      <c r="ZC7" s="200">
        <v>8.2345601996257012E-2</v>
      </c>
      <c r="ZD7" s="200">
        <v>0.32891507118311247</v>
      </c>
      <c r="ZE7" s="200">
        <v>0.35277177825773931</v>
      </c>
      <c r="ZF7" s="200">
        <v>0.27387640449438205</v>
      </c>
      <c r="ZG7" s="200">
        <v>0.28033088235294118</v>
      </c>
      <c r="ZH7" s="9">
        <v>290879.828160281</v>
      </c>
      <c r="ZI7" s="7">
        <v>14091.2197265625</v>
      </c>
      <c r="ZJ7" s="7">
        <v>19682.029296875</v>
      </c>
      <c r="ZK7" s="7">
        <v>28223.009765625</v>
      </c>
      <c r="ZL7" s="7">
        <v>35450.7109375</v>
      </c>
      <c r="ZM7" s="7">
        <v>47258.83984375</v>
      </c>
      <c r="ZN7" s="7">
        <v>54541.33984375</v>
      </c>
      <c r="ZO7" s="7">
        <v>55751.80078125</v>
      </c>
      <c r="ZP7" s="7">
        <v>66569.953125</v>
      </c>
      <c r="ZQ7" s="7">
        <v>68294.359375</v>
      </c>
      <c r="ZR7" s="7">
        <v>78844.9921875</v>
      </c>
      <c r="ZS7" s="7">
        <v>87374.578125</v>
      </c>
      <c r="ZT7" s="7">
        <v>96464.203125</v>
      </c>
      <c r="ZU7" s="7">
        <f t="shared" si="0"/>
        <v>111113.12800000001</v>
      </c>
      <c r="ZV7" s="7">
        <v>2713.719970703125</v>
      </c>
      <c r="ZW7" s="7">
        <v>3721.489990234375</v>
      </c>
      <c r="ZX7" s="7">
        <v>3463.6201171875</v>
      </c>
      <c r="ZY7" s="7">
        <v>3227.0400390625</v>
      </c>
      <c r="ZZ7" s="7">
        <v>4278.330078125</v>
      </c>
      <c r="AAA7" s="7">
        <v>5920.97021484375</v>
      </c>
      <c r="AAB7" s="7">
        <v>5817.759765625</v>
      </c>
      <c r="AAC7" s="7">
        <v>6381.0498046875</v>
      </c>
      <c r="AAD7" s="7">
        <v>6420.490234375</v>
      </c>
      <c r="AAE7" s="7">
        <v>6570.60986328125</v>
      </c>
      <c r="AAF7" s="7">
        <v>8145.009765625</v>
      </c>
      <c r="AAG7" s="7">
        <v>8615.599609375</v>
      </c>
      <c r="AAH7" s="7">
        <v>9477.0460000000003</v>
      </c>
      <c r="AAI7" s="7">
        <v>11377.5</v>
      </c>
      <c r="AAJ7" s="7">
        <v>15960.5498046875</v>
      </c>
      <c r="AAK7" s="7">
        <v>24759.390625</v>
      </c>
      <c r="AAL7" s="7">
        <v>32223.669921875</v>
      </c>
      <c r="AAM7" s="7">
        <v>42980.51171875</v>
      </c>
      <c r="AAN7" s="7">
        <v>48620.37109375</v>
      </c>
      <c r="AAO7" s="7">
        <v>49934.0390625</v>
      </c>
      <c r="AAP7" s="7">
        <v>60188.8984375</v>
      </c>
      <c r="AAQ7" s="7">
        <v>61873.87109375</v>
      </c>
      <c r="AAR7" s="7">
        <v>72274.3828125</v>
      </c>
      <c r="AAS7" s="7">
        <v>79229.5703125</v>
      </c>
      <c r="AAT7" s="7">
        <v>87848.6015625</v>
      </c>
      <c r="AAU7" s="7">
        <v>101636.08200000001</v>
      </c>
      <c r="AAV7" s="7">
        <v>1648.010009765625</v>
      </c>
      <c r="AAW7" s="7">
        <v>1598.1199951171875</v>
      </c>
      <c r="AAX7" s="7">
        <v>1667.030029296875</v>
      </c>
      <c r="AAY7" s="7">
        <v>1537.949951171875</v>
      </c>
      <c r="AAZ7" s="7">
        <v>2499.739990234375</v>
      </c>
      <c r="ABA7" s="7">
        <v>4203.68994140625</v>
      </c>
      <c r="ABB7" s="7">
        <v>3974</v>
      </c>
      <c r="ABC7" s="7">
        <v>4459.97998046875</v>
      </c>
      <c r="ABD7" s="7">
        <v>4451.93994140625</v>
      </c>
      <c r="ABE7" s="7">
        <v>4784.06005859375</v>
      </c>
      <c r="ABF7" s="7">
        <v>5292.580078125</v>
      </c>
      <c r="ABG7" s="7">
        <v>5446.89990234375</v>
      </c>
      <c r="ABH7" s="7">
        <v>6285.9989999999998</v>
      </c>
      <c r="ABI7" s="7">
        <v>321.67999267578125</v>
      </c>
      <c r="ABJ7" s="7">
        <v>312.30999755859375</v>
      </c>
      <c r="ABK7" s="7">
        <v>368.92999267578125</v>
      </c>
      <c r="ABL7" s="7">
        <v>382.17001342773437</v>
      </c>
      <c r="ABM7" s="7">
        <v>560.19000244140625</v>
      </c>
      <c r="ABN7" s="7">
        <v>723.1199951171875</v>
      </c>
      <c r="ABO7" s="7">
        <v>620.5999755859375</v>
      </c>
      <c r="ABP7" s="7">
        <v>581.8599853515625</v>
      </c>
      <c r="ABQ7" s="7">
        <v>708.6400146484375</v>
      </c>
      <c r="ABR7" s="7">
        <v>620.010009765625</v>
      </c>
      <c r="ABS7" s="7">
        <v>709.719970703125</v>
      </c>
      <c r="ABT7" s="7">
        <v>567.20001220703125</v>
      </c>
      <c r="ABU7" s="7">
        <v>1007.047</v>
      </c>
      <c r="ABV7" s="7">
        <v>292.29599999999999</v>
      </c>
      <c r="ABW7" s="7">
        <v>198.91499999999999</v>
      </c>
      <c r="ABX7" s="7">
        <v>231.14599999999999</v>
      </c>
      <c r="ABY7" s="7">
        <v>302.96100000000001</v>
      </c>
      <c r="ABZ7" s="7">
        <v>492.23200000000003</v>
      </c>
      <c r="ACA7" s="7">
        <v>643.56100000000004</v>
      </c>
      <c r="ACB7" s="7">
        <v>638.43200000000002</v>
      </c>
      <c r="ACC7" s="7">
        <v>714.37699999999995</v>
      </c>
      <c r="ACD7" s="7">
        <v>720.21600000000001</v>
      </c>
      <c r="ACE7" s="7">
        <v>798.01747999999998</v>
      </c>
      <c r="ACF7" s="7">
        <v>887.85676000000001</v>
      </c>
      <c r="ACG7" s="7">
        <v>829.8</v>
      </c>
      <c r="ACH7" s="7">
        <v>1194.9570000000001</v>
      </c>
      <c r="ACI7" s="7">
        <v>947.39599999999996</v>
      </c>
      <c r="ACJ7" s="7">
        <v>598.73400000000004</v>
      </c>
      <c r="ACK7" s="7">
        <v>913.07799999999997</v>
      </c>
      <c r="ACL7" s="7">
        <v>787.06600000000003</v>
      </c>
      <c r="ACM7" s="7">
        <v>1233.635</v>
      </c>
      <c r="ACN7" s="7">
        <v>2065.0360000000001</v>
      </c>
      <c r="ACO7" s="7">
        <v>2024.327</v>
      </c>
      <c r="ACP7" s="7">
        <v>1866.434</v>
      </c>
      <c r="ACQ7" s="7">
        <v>2228.1610000000001</v>
      </c>
      <c r="ACR7" s="7">
        <v>2127.7934</v>
      </c>
      <c r="ACS7" s="7">
        <v>1687.721</v>
      </c>
      <c r="ACT7" s="7">
        <v>2147.5</v>
      </c>
      <c r="ACU7" s="7">
        <v>2399.0479999999998</v>
      </c>
      <c r="ACV7" s="7">
        <v>86.632000000000062</v>
      </c>
      <c r="ACW7" s="7">
        <v>488.15899999999999</v>
      </c>
      <c r="ACX7" s="7">
        <v>153.87</v>
      </c>
      <c r="ACY7" s="7">
        <v>65.760000000000005</v>
      </c>
      <c r="ACZ7" s="7">
        <v>213.67800000000011</v>
      </c>
      <c r="ADA7" s="7">
        <v>771.97600000000011</v>
      </c>
      <c r="ADB7" s="7">
        <v>690.63699999999994</v>
      </c>
      <c r="ADC7" s="7">
        <v>1297.31</v>
      </c>
      <c r="ADD7" s="7">
        <v>794.92499999999995</v>
      </c>
      <c r="ADE7" s="7">
        <v>1238.23765</v>
      </c>
      <c r="ADF7" s="7">
        <v>2007.2883199999999</v>
      </c>
      <c r="ADG7" s="7">
        <v>1902.3999999999996</v>
      </c>
      <c r="ADH7" s="7">
        <v>1684.9469999999999</v>
      </c>
      <c r="ADI7" s="7">
        <v>0</v>
      </c>
      <c r="ADJ7" s="7">
        <v>1743.5799560546875</v>
      </c>
      <c r="ADK7" s="7">
        <v>1653.9200439453125</v>
      </c>
      <c r="ADL7" s="7">
        <v>1472.22998046875</v>
      </c>
      <c r="ADM7" s="7">
        <v>1517.9000244140625</v>
      </c>
      <c r="ADN7" s="7">
        <v>1377.6500244140625</v>
      </c>
      <c r="ADO7" s="7">
        <v>1529.949951171875</v>
      </c>
      <c r="ADP7" s="7">
        <v>1617.030029296875</v>
      </c>
      <c r="ADQ7" s="7">
        <v>1473.300048828125</v>
      </c>
      <c r="ADR7" s="7">
        <v>1421.6099853515625</v>
      </c>
      <c r="ADS7" s="7">
        <v>1375.3599853515625</v>
      </c>
      <c r="ADT7" s="7">
        <v>1472.4000244140625</v>
      </c>
      <c r="ADU7" s="7">
        <v>1520.0070000000001</v>
      </c>
      <c r="ADV7" s="7">
        <v>0</v>
      </c>
      <c r="ADW7" s="7">
        <v>1743.5799560546875</v>
      </c>
      <c r="ADX7" s="7">
        <v>1653.9200439453125</v>
      </c>
      <c r="ADY7" s="7">
        <v>1472.22998046875</v>
      </c>
      <c r="ADZ7" s="7">
        <v>1517.9000244140625</v>
      </c>
      <c r="AEA7" s="7">
        <v>1377.6500244140625</v>
      </c>
      <c r="AEB7" s="7">
        <v>1529.949951171875</v>
      </c>
      <c r="AEC7" s="7">
        <v>1617.030029296875</v>
      </c>
      <c r="AED7" s="7">
        <v>1473.300048828125</v>
      </c>
      <c r="AEE7" s="7">
        <v>1421.6099853515625</v>
      </c>
      <c r="AEF7" s="7">
        <v>1375.3599853515625</v>
      </c>
      <c r="AEG7" s="7">
        <v>1472.4000244140625</v>
      </c>
      <c r="AEH7" s="7">
        <v>1520.0070000000001</v>
      </c>
      <c r="AEI7" s="7">
        <v>0</v>
      </c>
      <c r="AEJ7" s="7">
        <v>0</v>
      </c>
      <c r="AEK7" s="7">
        <v>0</v>
      </c>
      <c r="AEL7" s="7">
        <v>0</v>
      </c>
      <c r="AEM7" s="7">
        <v>0</v>
      </c>
      <c r="AEN7" s="7">
        <v>0</v>
      </c>
      <c r="AEO7" s="7">
        <v>0</v>
      </c>
      <c r="AEP7" s="7">
        <v>0</v>
      </c>
      <c r="AEQ7" s="7">
        <v>0</v>
      </c>
      <c r="AER7" s="7">
        <v>0</v>
      </c>
      <c r="AES7" s="7">
        <v>0</v>
      </c>
      <c r="AET7" s="7">
        <v>0</v>
      </c>
      <c r="AEU7" s="7">
        <v>0</v>
      </c>
      <c r="AEV7" s="7">
        <v>14382.9697265625</v>
      </c>
      <c r="AEW7" s="7">
        <v>19368.359375</v>
      </c>
      <c r="AEX7" s="7">
        <v>29235.33984375</v>
      </c>
      <c r="AEY7" s="7">
        <v>33444.76171875</v>
      </c>
      <c r="AEZ7" s="7">
        <v>47881.0703125</v>
      </c>
      <c r="AFA7" s="7">
        <v>56067.8515625</v>
      </c>
      <c r="AFB7" s="7">
        <v>61692.37890625</v>
      </c>
      <c r="AFC7" s="7">
        <v>73388.296875</v>
      </c>
      <c r="AFD7" s="7">
        <v>80880.2421875</v>
      </c>
      <c r="AFE7" s="7">
        <v>98662.5703125</v>
      </c>
      <c r="AFF7" s="7">
        <v>98009.8671875</v>
      </c>
      <c r="AFG7" s="7">
        <v>105147.1171875</v>
      </c>
      <c r="AFH7" s="7">
        <v>111602.027</v>
      </c>
      <c r="AFI7" s="7">
        <v>4720.919921875</v>
      </c>
      <c r="AFJ7" s="7">
        <v>3611.179931640625</v>
      </c>
      <c r="AFK7" s="7">
        <v>2595.280029296875</v>
      </c>
      <c r="AFL7" s="7">
        <v>1798.47998046875</v>
      </c>
      <c r="AFM7" s="7">
        <v>1864.3499755859375</v>
      </c>
      <c r="AFN7" s="7">
        <v>2102.139892578125</v>
      </c>
      <c r="AFO7" s="7">
        <v>3480.85009765625</v>
      </c>
      <c r="AFP7" s="7">
        <v>3286.219970703125</v>
      </c>
      <c r="AFQ7" s="7">
        <v>4008.909912109375</v>
      </c>
      <c r="AFR7" s="7">
        <v>3687.989990234375</v>
      </c>
      <c r="AFS7" s="7">
        <v>3552.47998046875</v>
      </c>
      <c r="AFT7" s="7">
        <v>3164.1201171875</v>
      </c>
      <c r="AFU7" s="7">
        <v>4079.538</v>
      </c>
      <c r="AFV7" s="7">
        <v>-2007.199951171875</v>
      </c>
      <c r="AFW7" s="7">
        <v>110.30999755859375</v>
      </c>
      <c r="AFX7" s="7">
        <v>868.34002685546875</v>
      </c>
      <c r="AFY7" s="7">
        <v>1428.550048828125</v>
      </c>
      <c r="AFZ7" s="7">
        <v>2413.97998046875</v>
      </c>
      <c r="AGA7" s="7">
        <v>3818.830078125</v>
      </c>
      <c r="AGB7" s="7">
        <v>2336.909912109375</v>
      </c>
      <c r="AGC7" s="7">
        <v>3094.830078125</v>
      </c>
      <c r="AGD7" s="7">
        <v>2411.580078125</v>
      </c>
      <c r="AGE7" s="7">
        <v>2882.6201171875</v>
      </c>
      <c r="AGF7" s="7">
        <v>4592.52978515625</v>
      </c>
      <c r="AGG7" s="7">
        <v>5451.47998046875</v>
      </c>
      <c r="AGH7" s="7">
        <v>5397.5079999999998</v>
      </c>
      <c r="AGI7" s="7">
        <v>2680.080078125</v>
      </c>
      <c r="AGJ7" s="7">
        <v>2470.050048828125</v>
      </c>
      <c r="AGK7" s="7">
        <v>8730.23046875</v>
      </c>
      <c r="AGL7" s="7">
        <v>2462.31005859375</v>
      </c>
      <c r="AGM7" s="7">
        <v>5408.6298828125</v>
      </c>
      <c r="AGN7" s="7">
        <v>5918.81982421875</v>
      </c>
      <c r="AGO7" s="7">
        <v>4654.7099609375</v>
      </c>
      <c r="AGP7" s="7">
        <v>7830.43994140625</v>
      </c>
      <c r="AGQ7" s="7">
        <v>7026.33984375</v>
      </c>
      <c r="AGR7" s="7">
        <v>9274.6103515625</v>
      </c>
      <c r="AGS7" s="7">
        <v>5241.56005859375</v>
      </c>
      <c r="AGT7" s="11">
        <v>6118.97998046875</v>
      </c>
      <c r="AGU7" s="11">
        <v>53652.614000000001</v>
      </c>
      <c r="AGV7" s="7">
        <v>-291.739990234375</v>
      </c>
      <c r="AGW7" s="7">
        <v>313.67001342773437</v>
      </c>
      <c r="AGX7" s="7">
        <v>-1012.3300170898437</v>
      </c>
      <c r="AGY7" s="7">
        <v>2005.93994140625</v>
      </c>
      <c r="AGZ7" s="7">
        <v>-622.22998046875</v>
      </c>
      <c r="AHA7" s="7">
        <v>-1526.510009765625</v>
      </c>
      <c r="AHB7" s="7">
        <v>-5940.580078125</v>
      </c>
      <c r="AHC7" s="7">
        <v>-6818.35009765625</v>
      </c>
      <c r="AHD7" s="7">
        <v>-12585.8798828125</v>
      </c>
      <c r="AHE7" s="7">
        <v>-19817.580078125</v>
      </c>
      <c r="AHF7" s="7">
        <v>-10635.2900390625</v>
      </c>
      <c r="AHG7" s="7">
        <v>-8682.919921875</v>
      </c>
      <c r="AHH7" s="7">
        <v>-488.89899999999034</v>
      </c>
      <c r="AHI7" s="7">
        <v>0.11999999731779099</v>
      </c>
      <c r="AHJ7" s="7">
        <v>7.9999998211860657E-2</v>
      </c>
      <c r="AHK7" s="7">
        <v>0.10999999940395355</v>
      </c>
      <c r="AHL7" s="7">
        <v>0.11999999731779099</v>
      </c>
      <c r="AHM7" s="7">
        <v>0.12999999523162842</v>
      </c>
      <c r="AHN7" s="7">
        <v>0.11999999731779099</v>
      </c>
      <c r="AHO7" s="7">
        <v>0.10999999940395355</v>
      </c>
      <c r="AHP7" s="7">
        <v>9.0000003576278687E-2</v>
      </c>
      <c r="AHQ7" s="7">
        <v>0.10999999940395355</v>
      </c>
      <c r="AHR7" s="7">
        <v>9.0000003576278687E-2</v>
      </c>
      <c r="AHS7" s="7">
        <v>9.0000003576278687E-2</v>
      </c>
      <c r="AHT7" s="7">
        <v>7.0000000298023224E-2</v>
      </c>
      <c r="AHU7" s="7">
        <v>2697.510009765625</v>
      </c>
      <c r="AHV7" s="7">
        <v>2606.800048828125</v>
      </c>
      <c r="AHW7" s="7">
        <v>3066.679931640625</v>
      </c>
      <c r="AHX7" s="7">
        <v>3164.800048828125</v>
      </c>
      <c r="AHY7" s="7">
        <v>4623.72021484375</v>
      </c>
      <c r="AHZ7" s="7">
        <v>5952.509765625</v>
      </c>
      <c r="AIA7" s="7">
        <v>5093.52001953125</v>
      </c>
      <c r="AIB7" s="7">
        <v>4763.77978515625</v>
      </c>
      <c r="AIC7" s="7">
        <v>5788.4501953125</v>
      </c>
      <c r="AID7" s="7">
        <v>5053.8798828125</v>
      </c>
      <c r="AIE7" s="7">
        <v>5774.1298828125</v>
      </c>
      <c r="AIF7" s="7">
        <v>4606.740234375</v>
      </c>
      <c r="AIG7" s="7">
        <v>0.20000000298023224</v>
      </c>
      <c r="AIH7" s="7">
        <v>0.20000000298023224</v>
      </c>
      <c r="AII7" s="7">
        <v>0.2199999988079071</v>
      </c>
      <c r="AIJ7" s="7">
        <v>0.25</v>
      </c>
      <c r="AIK7" s="7">
        <v>0.2199999988079071</v>
      </c>
      <c r="AIL7" s="7">
        <v>0.17000000178813934</v>
      </c>
      <c r="AIM7" s="7">
        <v>0.15999999642372131</v>
      </c>
      <c r="AIN7" s="7">
        <v>0.12999999523162842</v>
      </c>
      <c r="AIO7" s="7">
        <v>0.15999999642372131</v>
      </c>
      <c r="AIP7" s="7">
        <v>0.12999999523162842</v>
      </c>
      <c r="AIQ7" s="7">
        <v>0.12999999523162842</v>
      </c>
      <c r="AIR7" s="7">
        <v>0.10000000149011612</v>
      </c>
      <c r="AIS7" s="7">
        <v>1.9999999552965164E-2</v>
      </c>
      <c r="AIT7" s="7">
        <v>1.9999999552965164E-2</v>
      </c>
      <c r="AIU7" s="7">
        <v>9.9999997764825821E-3</v>
      </c>
      <c r="AIV7" s="7">
        <v>9.9999997764825821E-3</v>
      </c>
      <c r="AIW7" s="7">
        <v>9.9999997764825821E-3</v>
      </c>
      <c r="AIX7" s="7">
        <v>9.9999997764825821E-3</v>
      </c>
      <c r="AIY7" s="7">
        <v>9.9999997764825821E-3</v>
      </c>
      <c r="AIZ7" s="7">
        <v>9.9999997764825821E-3</v>
      </c>
      <c r="AJA7" s="7">
        <v>9.9999997764825821E-3</v>
      </c>
      <c r="AJB7" s="7">
        <v>9.9999997764825821E-3</v>
      </c>
      <c r="AJC7" s="7">
        <v>9.9999997764825821E-3</v>
      </c>
      <c r="AJD7" s="7">
        <v>9.9999997764825821E-3</v>
      </c>
      <c r="AJE7" s="7">
        <v>0.75999999046325684</v>
      </c>
      <c r="AJF7" s="7">
        <v>0.74000000953674316</v>
      </c>
      <c r="AJG7" s="7">
        <v>0.75999999046325684</v>
      </c>
      <c r="AJH7" s="7">
        <v>0.75999999046325684</v>
      </c>
      <c r="AJI7" s="7">
        <v>0.75999999046325684</v>
      </c>
      <c r="AJJ7" s="7">
        <v>0.75</v>
      </c>
      <c r="AJK7" s="7">
        <v>0.75</v>
      </c>
      <c r="AJL7" s="7">
        <v>0.75</v>
      </c>
      <c r="AJM7" s="7">
        <v>0.74000000953674316</v>
      </c>
      <c r="AJN7" s="7">
        <v>0.74000000953674316</v>
      </c>
      <c r="AJO7" s="7">
        <v>0.73000001907348633</v>
      </c>
      <c r="AJP7" s="7">
        <v>0.73000001907348633</v>
      </c>
      <c r="AJQ7" s="7">
        <v>0.76999998092651367</v>
      </c>
      <c r="AJR7" s="7">
        <v>0.74000000953674316</v>
      </c>
      <c r="AJS7" s="7">
        <v>0.76999998092651367</v>
      </c>
      <c r="AJT7" s="7">
        <v>0.76999998092651367</v>
      </c>
      <c r="AJU7" s="7">
        <v>0.77999997138977051</v>
      </c>
      <c r="AJV7" s="7">
        <v>0.77999997138977051</v>
      </c>
      <c r="AJW7" s="7">
        <v>0.76999998092651367</v>
      </c>
      <c r="AJX7" s="7">
        <v>0.75999999046325684</v>
      </c>
      <c r="AJY7" s="7">
        <v>0.75999999046325684</v>
      </c>
      <c r="AJZ7" s="7">
        <v>0.75</v>
      </c>
      <c r="AKA7" s="7">
        <v>0.75</v>
      </c>
      <c r="AKB7" s="7">
        <v>0.75</v>
      </c>
      <c r="AKC7" s="7">
        <v>0.75999999046325684</v>
      </c>
      <c r="AKD7" s="7">
        <v>0.74000000953674316</v>
      </c>
      <c r="AKE7" s="7">
        <v>0.75999999046325684</v>
      </c>
      <c r="AKF7" s="7">
        <v>0.75999999046325684</v>
      </c>
      <c r="AKG7" s="7">
        <v>0.75999999046325684</v>
      </c>
      <c r="AKH7" s="7">
        <v>0.75</v>
      </c>
      <c r="AKI7" s="7">
        <v>0.75</v>
      </c>
      <c r="AKJ7" s="7">
        <v>0.75</v>
      </c>
      <c r="AKK7" s="7">
        <v>0.74000000953674316</v>
      </c>
      <c r="AKL7" s="7">
        <v>0.74000000953674316</v>
      </c>
      <c r="AKM7" s="7">
        <v>0.73000001907348633</v>
      </c>
      <c r="AKN7" s="7">
        <v>0.73000001907348633</v>
      </c>
      <c r="AKO7" s="7">
        <v>152349637000</v>
      </c>
      <c r="AKP7" s="7">
        <v>156678970000</v>
      </c>
      <c r="AKQ7" s="7">
        <v>161636014900</v>
      </c>
      <c r="AKR7" s="7">
        <v>167582512500</v>
      </c>
      <c r="AKS7" s="7">
        <v>172898441200</v>
      </c>
      <c r="AKT7" s="7">
        <v>173043928000</v>
      </c>
      <c r="AKU7" s="7">
        <v>188194715000</v>
      </c>
      <c r="AKV7" s="7">
        <v>195785394000</v>
      </c>
      <c r="AKW7" s="7">
        <v>203448799000</v>
      </c>
      <c r="AKX7" s="7">
        <v>486414536000</v>
      </c>
      <c r="AKY7" s="7">
        <v>497634418500</v>
      </c>
      <c r="AKZ7" s="7">
        <v>509357331000</v>
      </c>
      <c r="ALA7" s="7">
        <v>104261324000</v>
      </c>
      <c r="ALB7" s="7">
        <v>108603306000</v>
      </c>
      <c r="ALC7" s="7">
        <v>112503718500</v>
      </c>
      <c r="ALD7" s="7">
        <v>116693563600</v>
      </c>
      <c r="ALE7" s="7">
        <v>121813852800</v>
      </c>
      <c r="ALF7" s="7">
        <v>121880640000</v>
      </c>
      <c r="ALG7" s="7">
        <v>134084492000</v>
      </c>
      <c r="ALH7" s="7">
        <v>139419116000</v>
      </c>
      <c r="ALI7" s="7">
        <v>146070241000</v>
      </c>
      <c r="ALJ7" s="7">
        <v>375127383000</v>
      </c>
      <c r="ALK7" s="7">
        <v>386586477900</v>
      </c>
      <c r="ALL7" s="7">
        <v>398301843000</v>
      </c>
      <c r="ALM7" s="7">
        <v>48088313000</v>
      </c>
      <c r="ALN7" s="7">
        <v>48075664000</v>
      </c>
      <c r="ALO7" s="7">
        <v>49132296400</v>
      </c>
      <c r="ALP7" s="7">
        <v>50888948900</v>
      </c>
      <c r="ALQ7" s="7">
        <v>51084588400</v>
      </c>
      <c r="ALR7" s="7">
        <v>51163288000</v>
      </c>
      <c r="ALS7" s="7">
        <v>54110223000</v>
      </c>
      <c r="ALT7" s="7">
        <v>56366278000</v>
      </c>
      <c r="ALU7" s="7">
        <v>57378558000</v>
      </c>
      <c r="ALV7" s="7">
        <v>111287153000</v>
      </c>
      <c r="ALW7" s="7">
        <v>111047940600</v>
      </c>
      <c r="ALX7" s="7">
        <v>111055488000</v>
      </c>
      <c r="ALY7" s="7">
        <v>5515518</v>
      </c>
      <c r="ALZ7" s="7">
        <v>5659958.5</v>
      </c>
      <c r="AMA7" s="7">
        <v>5778700</v>
      </c>
      <c r="AMB7" s="7">
        <v>5964002.5</v>
      </c>
      <c r="AMC7" s="7">
        <v>6141168</v>
      </c>
      <c r="AMD7" s="7">
        <v>6152673</v>
      </c>
      <c r="AME7" s="7">
        <v>6625874.5</v>
      </c>
      <c r="AMF7" s="7">
        <v>6754248</v>
      </c>
      <c r="AMG7" s="7">
        <v>6917439</v>
      </c>
      <c r="AMH7" s="7">
        <v>14258502</v>
      </c>
      <c r="AMI7" s="7">
        <v>14519722</v>
      </c>
      <c r="AMJ7" s="7">
        <v>14816375</v>
      </c>
      <c r="AMK7" s="7">
        <v>4204085.5</v>
      </c>
      <c r="AML7" s="7">
        <v>4373170</v>
      </c>
      <c r="AMM7" s="7">
        <v>4481148.5</v>
      </c>
      <c r="AMN7" s="7">
        <v>4631616</v>
      </c>
      <c r="AMO7" s="7">
        <v>4825457.5</v>
      </c>
      <c r="AMP7" s="7">
        <v>4834998.5</v>
      </c>
      <c r="AMQ7" s="7">
        <v>5271653</v>
      </c>
      <c r="AMR7" s="7">
        <v>5365162.5</v>
      </c>
      <c r="AMS7" s="7">
        <v>5547252</v>
      </c>
      <c r="AMT7" s="7">
        <v>12039134</v>
      </c>
      <c r="AMU7" s="7">
        <v>12345484</v>
      </c>
      <c r="AMV7" s="7">
        <v>12681541</v>
      </c>
      <c r="AMW7" s="7">
        <v>17040508</v>
      </c>
      <c r="AMX7" s="7">
        <v>16880500</v>
      </c>
      <c r="AMY7" s="7">
        <v>17149144</v>
      </c>
      <c r="AMZ7" s="7">
        <v>17523742</v>
      </c>
      <c r="ANA7" s="7">
        <v>17554842</v>
      </c>
      <c r="ANB7" s="7">
        <v>17539694</v>
      </c>
      <c r="ANC7" s="7">
        <v>18231208</v>
      </c>
      <c r="AND7" s="7">
        <v>18782498</v>
      </c>
      <c r="ANE7" s="7">
        <v>18635452</v>
      </c>
      <c r="ANF7" s="7">
        <v>37660628</v>
      </c>
      <c r="ANG7" s="7">
        <v>37528876</v>
      </c>
      <c r="ANH7" s="7">
        <v>37392420</v>
      </c>
      <c r="ANI7" s="7">
        <v>40.299999237060547</v>
      </c>
      <c r="ANJ7" s="7">
        <v>47.319999694824219</v>
      </c>
      <c r="ANK7" s="7">
        <v>54.650001525878906</v>
      </c>
      <c r="ANL7" s="7">
        <v>53.590000152587891</v>
      </c>
      <c r="ANM7" s="7">
        <v>57.659999847412109</v>
      </c>
      <c r="ANN7" s="7">
        <v>60.619998931884766</v>
      </c>
      <c r="ANO7" s="7">
        <v>54.950000762939453</v>
      </c>
      <c r="ANP7" s="7">
        <v>63.529998779296875</v>
      </c>
      <c r="ANQ7" s="7">
        <v>59.560001373291016</v>
      </c>
      <c r="ANR7" s="7">
        <v>57.720001220703125</v>
      </c>
      <c r="ANS7" s="7">
        <v>79.699996948242187</v>
      </c>
      <c r="ANT7" s="7">
        <v>9662.0498046875</v>
      </c>
      <c r="ANU7" s="7">
        <v>15757.1904296875</v>
      </c>
      <c r="ANV7" s="7">
        <v>26640.060546875</v>
      </c>
      <c r="ANW7" s="7">
        <v>31646.279296875</v>
      </c>
      <c r="ANX7" s="7">
        <v>46016.7109375</v>
      </c>
      <c r="ANY7" s="7">
        <v>53965.7109375</v>
      </c>
      <c r="ANZ7" s="7">
        <v>58211.53125</v>
      </c>
      <c r="AOA7" s="7">
        <v>70102.078125</v>
      </c>
      <c r="AOB7" s="7">
        <v>76871.328125</v>
      </c>
      <c r="AOC7" s="7">
        <v>94974.59375</v>
      </c>
      <c r="AOD7" s="7">
        <v>94457.390625</v>
      </c>
      <c r="AOE7" s="7">
        <v>101983</v>
      </c>
      <c r="AOF7" s="7">
        <v>6981.9599609375</v>
      </c>
      <c r="AOG7" s="7">
        <v>13287.1298828125</v>
      </c>
      <c r="AOH7" s="7">
        <v>17909.8203125</v>
      </c>
      <c r="AOI7" s="7">
        <v>29183.970703125</v>
      </c>
      <c r="AOJ7" s="7">
        <v>40608.08984375</v>
      </c>
      <c r="AOK7" s="7">
        <v>48046.890625</v>
      </c>
      <c r="AOL7" s="7">
        <v>53556.8203125</v>
      </c>
      <c r="AOM7" s="7">
        <v>62271.640625</v>
      </c>
      <c r="AON7" s="7">
        <v>69844.9921875</v>
      </c>
      <c r="AOO7" s="7">
        <v>85699.9765625</v>
      </c>
      <c r="AOP7" s="7">
        <v>89215.828125</v>
      </c>
      <c r="AOQ7" s="7">
        <v>95864.0234375</v>
      </c>
      <c r="AOR7" s="7">
        <v>0</v>
      </c>
      <c r="AOS7" s="7">
        <v>0</v>
      </c>
      <c r="AOT7" s="7">
        <v>1409756.75</v>
      </c>
      <c r="AOU7" s="7">
        <v>1491459</v>
      </c>
      <c r="AOV7" s="7">
        <v>1513599</v>
      </c>
      <c r="AOW7" s="7">
        <v>1358447.875</v>
      </c>
      <c r="AOX7" s="7">
        <v>1545546.125</v>
      </c>
      <c r="AOY7" s="7">
        <v>1632756.5</v>
      </c>
      <c r="AOZ7" s="7">
        <v>1457090.5</v>
      </c>
      <c r="APA7" s="7">
        <v>1418156.5</v>
      </c>
      <c r="APB7" s="7">
        <v>1452393.375</v>
      </c>
      <c r="APC7" s="7">
        <v>1474991.625</v>
      </c>
      <c r="APD7" s="7"/>
      <c r="APE7" s="7"/>
      <c r="APF7" s="7"/>
      <c r="APG7" s="4">
        <v>24543.98046875</v>
      </c>
      <c r="APH7" s="4">
        <v>32118.580078125</v>
      </c>
      <c r="API7" s="4">
        <v>42013.05859375</v>
      </c>
      <c r="APJ7" s="4">
        <v>44364.69140625</v>
      </c>
      <c r="APK7" s="4">
        <v>65612.390625</v>
      </c>
      <c r="APL7" s="4">
        <v>57783.76953125</v>
      </c>
      <c r="APM7" s="4">
        <v>75047.6171875</v>
      </c>
      <c r="APN7" s="4">
        <v>136589.09375</v>
      </c>
      <c r="APO7" s="4">
        <v>104588.2265625</v>
      </c>
      <c r="APP7" s="4">
        <v>102508.5390625</v>
      </c>
      <c r="APQ7" s="4">
        <v>101038.171875</v>
      </c>
      <c r="APR7" s="4">
        <v>85686.78125</v>
      </c>
      <c r="APS7" s="4">
        <v>55939.12109375</v>
      </c>
      <c r="APT7" s="4">
        <v>78043.1328125</v>
      </c>
      <c r="APU7" s="4">
        <v>80273.7890625</v>
      </c>
      <c r="APV7" s="4">
        <v>94677.703125</v>
      </c>
      <c r="APW7" s="4">
        <v>92974.0625</v>
      </c>
      <c r="APX7" s="4">
        <v>103610.6328125</v>
      </c>
      <c r="APY7" s="4">
        <v>115331.546875</v>
      </c>
      <c r="APZ7" s="4">
        <v>247523.59375</v>
      </c>
      <c r="AQA7" s="4">
        <v>440048.03125</v>
      </c>
      <c r="AQB7" s="4">
        <v>388883.78125</v>
      </c>
      <c r="AQC7" s="4">
        <v>310678.59375</v>
      </c>
      <c r="AQD7" s="4">
        <v>287911.34375</v>
      </c>
      <c r="AQE7" s="4">
        <v>100852.9296875</v>
      </c>
      <c r="AQF7" s="4">
        <v>142760.8125</v>
      </c>
      <c r="AQG7" s="4">
        <v>172195.234375</v>
      </c>
      <c r="AQH7" s="4">
        <v>190294.953125</v>
      </c>
      <c r="AQI7" s="4">
        <v>203744.671875</v>
      </c>
      <c r="AQJ7" s="4">
        <v>224486.390625</v>
      </c>
      <c r="AQK7" s="4">
        <v>247736.4375</v>
      </c>
      <c r="AQL7" s="4">
        <v>286919.40625</v>
      </c>
      <c r="AQM7" s="4">
        <v>341657.0625</v>
      </c>
      <c r="AQN7" s="4">
        <v>351009.15625</v>
      </c>
      <c r="AQO7" s="4">
        <v>363953.78125</v>
      </c>
      <c r="AQP7" s="4">
        <v>483897.5</v>
      </c>
      <c r="AQQ7" s="7">
        <v>1051839.875</v>
      </c>
      <c r="AQR7" s="7">
        <v>1294996.5</v>
      </c>
      <c r="AQS7" s="7">
        <v>1340176</v>
      </c>
      <c r="AQT7" s="7">
        <v>1609549.875</v>
      </c>
      <c r="AQU7" s="7">
        <v>1779731.875</v>
      </c>
      <c r="AQV7" s="7">
        <v>2082678.75</v>
      </c>
      <c r="AQW7" s="7">
        <v>2872325.5</v>
      </c>
      <c r="AQX7" s="7">
        <v>3317709.75</v>
      </c>
      <c r="AQY7" s="7">
        <v>3270714.25</v>
      </c>
      <c r="AQZ7" s="7">
        <v>2570829.5</v>
      </c>
      <c r="ARA7" s="7">
        <v>0</v>
      </c>
      <c r="ARB7" s="7">
        <v>0</v>
      </c>
      <c r="ARC7" s="4">
        <v>172.3699951171875</v>
      </c>
      <c r="ARD7" s="4">
        <v>524.25</v>
      </c>
      <c r="ARE7" s="4">
        <v>219.69000244140625</v>
      </c>
      <c r="ARF7" s="4">
        <v>428.42999267578125</v>
      </c>
      <c r="ARG7" s="4">
        <v>422.10000610351562</v>
      </c>
      <c r="ARH7" s="4">
        <v>553.8599853515625</v>
      </c>
      <c r="ARI7" s="4">
        <v>666.53997802734375</v>
      </c>
      <c r="ARJ7" s="4">
        <v>564.469970703125</v>
      </c>
      <c r="ARK7" s="4">
        <v>986.42999267578125</v>
      </c>
      <c r="ARL7" s="4">
        <v>885.46002197265625</v>
      </c>
      <c r="ARM7" s="4">
        <v>822.4000244140625</v>
      </c>
      <c r="ARN7" s="4">
        <v>2467.35009765625</v>
      </c>
      <c r="ARO7" s="7">
        <v>0</v>
      </c>
      <c r="ARP7" s="7">
        <v>0</v>
      </c>
      <c r="ARQ7" s="7">
        <v>18934.689453125</v>
      </c>
      <c r="ARR7" s="7">
        <v>19139.640625</v>
      </c>
      <c r="ARS7" s="7">
        <v>7427.4599609375</v>
      </c>
      <c r="ART7" s="7">
        <v>342.64999389648437</v>
      </c>
      <c r="ARU7" s="7">
        <v>529.07000732421875</v>
      </c>
      <c r="ARV7" s="7">
        <v>460.29000854492187</v>
      </c>
      <c r="ARW7" s="7">
        <v>252.8699951171875</v>
      </c>
      <c r="ARX7" s="7">
        <v>85.279998779296875</v>
      </c>
      <c r="ARY7" s="7">
        <v>71.129997253417969</v>
      </c>
      <c r="ARZ7" s="7">
        <v>59.150001525878906</v>
      </c>
      <c r="ASA7" s="4">
        <v>0</v>
      </c>
      <c r="ASB7" s="4">
        <v>0</v>
      </c>
      <c r="ASC7" s="4">
        <v>0</v>
      </c>
      <c r="ASD7" s="4">
        <v>0</v>
      </c>
      <c r="ASE7" s="4">
        <v>6233.240234375</v>
      </c>
      <c r="ASF7" s="4">
        <v>7154.259765625</v>
      </c>
      <c r="ASG7" s="4">
        <v>7368.5</v>
      </c>
      <c r="ASH7" s="4">
        <v>21749.259765625</v>
      </c>
      <c r="ASI7" s="4">
        <v>50315.671875</v>
      </c>
      <c r="ASJ7" s="4">
        <v>30161.439453125</v>
      </c>
      <c r="ASK7" s="4">
        <v>29356.55078125</v>
      </c>
      <c r="ASL7" s="4">
        <v>97359.3203125</v>
      </c>
      <c r="ASM7" s="7">
        <v>0</v>
      </c>
      <c r="ASN7" s="7">
        <v>0</v>
      </c>
      <c r="ASO7" s="7">
        <v>0</v>
      </c>
      <c r="ASP7" s="7">
        <v>0</v>
      </c>
      <c r="ASQ7" s="7">
        <v>0</v>
      </c>
      <c r="ASR7" s="7">
        <v>0</v>
      </c>
      <c r="ASS7" s="7">
        <v>0</v>
      </c>
      <c r="AST7" s="7">
        <v>13.430000305175781</v>
      </c>
      <c r="ASU7" s="7">
        <v>252.27000427246094</v>
      </c>
      <c r="ASV7" s="7">
        <v>930.77001953125</v>
      </c>
      <c r="ASW7" s="7">
        <v>8.0799999237060547</v>
      </c>
      <c r="ASX7" s="7">
        <v>63.360000610351563</v>
      </c>
      <c r="ASY7" s="4">
        <v>32.490001678466797</v>
      </c>
      <c r="ASZ7" s="4">
        <v>33.150001525878906</v>
      </c>
      <c r="ATA7" s="4">
        <v>33.150001525878906</v>
      </c>
      <c r="ATB7" s="4">
        <v>31.159999847412109</v>
      </c>
      <c r="ATC7" s="4">
        <v>31.479999542236328</v>
      </c>
      <c r="ATD7" s="4">
        <v>32.020000457763672</v>
      </c>
      <c r="ATE7" s="4">
        <v>56.009998321533203</v>
      </c>
      <c r="ATF7" s="4">
        <v>56.900001525878906</v>
      </c>
      <c r="ATG7" s="4">
        <v>63.930000305175781</v>
      </c>
      <c r="ATH7" s="4">
        <v>48.590000152587891</v>
      </c>
      <c r="ATI7" s="4">
        <v>43.479999542236328</v>
      </c>
      <c r="ATJ7" s="4">
        <v>33.840000152587891</v>
      </c>
      <c r="ATK7" s="7">
        <v>120692</v>
      </c>
      <c r="ATL7" s="47">
        <v>0.73</v>
      </c>
      <c r="ATM7" s="7">
        <v>53316.17</v>
      </c>
      <c r="ATN7" s="7">
        <v>0.67</v>
      </c>
      <c r="ATO7" s="7">
        <v>34770.870000000003</v>
      </c>
      <c r="ATP7" s="7">
        <v>0.85</v>
      </c>
      <c r="ATQ7" s="7">
        <v>26278</v>
      </c>
      <c r="ATR7" s="7">
        <v>17666</v>
      </c>
      <c r="ATS7" s="7">
        <v>8612</v>
      </c>
      <c r="ATT7" s="19">
        <v>25845</v>
      </c>
      <c r="ATU7" s="20">
        <v>17495</v>
      </c>
      <c r="ATV7" s="20">
        <v>8350</v>
      </c>
      <c r="ATW7" s="20">
        <v>7518.05</v>
      </c>
      <c r="ATX7" s="20">
        <v>5464.97</v>
      </c>
      <c r="ATY7" s="20">
        <v>2053.0700000000002</v>
      </c>
      <c r="ATZ7" s="20">
        <v>18326.95</v>
      </c>
      <c r="AUA7" s="20">
        <v>12030.03</v>
      </c>
      <c r="AUB7" s="20">
        <v>6296.93</v>
      </c>
      <c r="AUC7" s="20">
        <v>4619.88</v>
      </c>
      <c r="AUD7" s="20">
        <v>2918.13</v>
      </c>
      <c r="AUE7" s="20">
        <v>1701.75</v>
      </c>
      <c r="AUF7" s="20">
        <v>13707.08</v>
      </c>
      <c r="AUG7" s="20">
        <v>9111.9</v>
      </c>
      <c r="AUH7" s="20">
        <v>4595.18</v>
      </c>
      <c r="AUI7" s="23">
        <v>0.54387062763900507</v>
      </c>
      <c r="AUJ7" s="24">
        <v>0.491518571806766</v>
      </c>
      <c r="AUK7" s="24">
        <v>0.64581586905978428</v>
      </c>
      <c r="AUL7" s="25">
        <v>0.30877999304154696</v>
      </c>
      <c r="AUM7" s="25">
        <v>0.33437532847286</v>
      </c>
      <c r="AUN7" s="25">
        <v>0.16986761913743098</v>
      </c>
      <c r="AUO7" s="25">
        <v>0.28358198696492198</v>
      </c>
      <c r="AUP7" s="27">
        <v>7.3599203653580497E-2</v>
      </c>
      <c r="AUQ7" s="25">
        <v>0.20037610807555598</v>
      </c>
      <c r="AUR7" s="25">
        <v>0.65998000000000001</v>
      </c>
      <c r="AUS7" s="25">
        <v>0.8862000000000001</v>
      </c>
      <c r="AUT7" s="25">
        <v>0.26030000000000003</v>
      </c>
      <c r="AUU7" s="25">
        <v>0.72439999999999993</v>
      </c>
      <c r="AUV7" s="25">
        <v>0.5212</v>
      </c>
      <c r="AUW7" s="25">
        <v>0.14990000000000001</v>
      </c>
      <c r="AUX7" s="131">
        <v>22982.999999182</v>
      </c>
      <c r="AUY7" s="131">
        <v>132.944548035</v>
      </c>
      <c r="AUZ7" s="131">
        <v>116.415644253</v>
      </c>
      <c r="AVA7" s="131">
        <v>3084.9440326099998</v>
      </c>
      <c r="AVB7" s="131">
        <v>12059.392131511</v>
      </c>
      <c r="AVC7" s="131">
        <v>7244.2761923380003</v>
      </c>
      <c r="AVD7" s="131">
        <v>328.94175766000001</v>
      </c>
      <c r="AVE7" s="131">
        <v>16.085692774999998</v>
      </c>
      <c r="AVF7" s="131"/>
      <c r="AVG7" s="131">
        <v>121084.99999996</v>
      </c>
      <c r="AVH7" s="131">
        <v>3030.1388817279999</v>
      </c>
      <c r="AVI7" s="131">
        <v>102703.93202120101</v>
      </c>
      <c r="AVJ7" s="131">
        <v>395.63314392299998</v>
      </c>
      <c r="AVK7" s="131">
        <v>768.24662855400004</v>
      </c>
      <c r="AVL7" s="131">
        <v>13794.049324554</v>
      </c>
      <c r="AVM7" s="131">
        <v>393</v>
      </c>
      <c r="AVN7" s="131">
        <v>121085</v>
      </c>
      <c r="AVO7" s="131">
        <v>5386</v>
      </c>
      <c r="AVP7" s="131">
        <v>44146</v>
      </c>
      <c r="AVQ7" s="131">
        <v>21995</v>
      </c>
      <c r="AVR7" s="131">
        <v>11749</v>
      </c>
      <c r="AVS7" s="131">
        <v>3684</v>
      </c>
      <c r="AVT7" s="131">
        <v>183</v>
      </c>
      <c r="AVU7" s="131">
        <v>4840</v>
      </c>
      <c r="AVV7" s="131">
        <v>334</v>
      </c>
      <c r="AVW7" s="131">
        <v>19367</v>
      </c>
      <c r="AVX7" s="131">
        <v>80</v>
      </c>
      <c r="AVY7" s="131">
        <v>774</v>
      </c>
      <c r="AVZ7" s="131">
        <v>8547</v>
      </c>
      <c r="AWA7" s="28">
        <v>0</v>
      </c>
      <c r="AWB7" s="28">
        <v>17672059</v>
      </c>
      <c r="AWC7" s="28">
        <v>14618820</v>
      </c>
      <c r="AWD7" s="28">
        <v>0</v>
      </c>
      <c r="AWE7" s="28">
        <v>10162094</v>
      </c>
      <c r="AWF7" s="28">
        <v>15653072</v>
      </c>
      <c r="AWG7" s="28">
        <v>26700000</v>
      </c>
      <c r="AWH7" s="28">
        <v>31600000</v>
      </c>
      <c r="AWI7" s="28">
        <v>46100000</v>
      </c>
      <c r="AWJ7" s="28">
        <v>54100000</v>
      </c>
      <c r="AWK7" s="28">
        <v>58200000</v>
      </c>
      <c r="AWL7" s="28">
        <v>70400000</v>
      </c>
      <c r="AWM7" s="28">
        <v>78700000</v>
      </c>
      <c r="AWN7" s="28">
        <v>95100000</v>
      </c>
      <c r="AWO7" s="28">
        <v>0</v>
      </c>
      <c r="AWP7" s="28">
        <v>3612550</v>
      </c>
      <c r="AWQ7" s="28">
        <v>3042627</v>
      </c>
      <c r="AWR7" s="28">
        <v>0</v>
      </c>
      <c r="AWS7" s="28">
        <v>2819745</v>
      </c>
      <c r="AWT7" s="28">
        <v>3246065</v>
      </c>
      <c r="AWU7" s="28">
        <v>4489542</v>
      </c>
      <c r="AWV7" s="28">
        <v>16600000</v>
      </c>
      <c r="AWW7" s="28">
        <v>25000000</v>
      </c>
      <c r="AWX7" s="28">
        <v>27100000</v>
      </c>
      <c r="AWY7" s="28">
        <v>26400000</v>
      </c>
      <c r="AWZ7" s="28">
        <v>31000000</v>
      </c>
      <c r="AXA7" s="28">
        <v>37000000</v>
      </c>
      <c r="AXB7" s="28">
        <v>42600000</v>
      </c>
      <c r="AXC7" s="28">
        <v>875894</v>
      </c>
      <c r="AXD7" s="28">
        <v>0</v>
      </c>
      <c r="AXE7" s="28">
        <v>2564828</v>
      </c>
      <c r="AXF7" s="28">
        <v>4060348</v>
      </c>
      <c r="AXG7" s="28">
        <v>0</v>
      </c>
      <c r="AXH7" s="28">
        <v>3619943</v>
      </c>
      <c r="AXI7" s="28">
        <v>8657503</v>
      </c>
      <c r="AXJ7" s="28">
        <v>9340821</v>
      </c>
      <c r="AXK7" s="28">
        <v>11400000</v>
      </c>
      <c r="AXL7" s="28">
        <v>17000000</v>
      </c>
      <c r="AXM7" s="28">
        <v>18400000</v>
      </c>
      <c r="AXN7" s="28">
        <v>18300000</v>
      </c>
      <c r="AXO7" s="28">
        <v>26800000</v>
      </c>
      <c r="AXP7" s="28">
        <v>29900000</v>
      </c>
      <c r="AXQ7" s="28">
        <v>39300000</v>
      </c>
      <c r="AXR7" s="28">
        <v>907746</v>
      </c>
      <c r="AXS7" s="28">
        <v>0</v>
      </c>
      <c r="AXT7" s="28">
        <v>2526055</v>
      </c>
      <c r="AXU7" s="28">
        <v>1767676</v>
      </c>
      <c r="AXV7" s="28">
        <v>0</v>
      </c>
      <c r="AXW7" s="28">
        <v>1970456</v>
      </c>
      <c r="AXX7" s="28">
        <v>1181974</v>
      </c>
      <c r="AXY7" s="28">
        <v>2213631</v>
      </c>
      <c r="AXZ7" s="28">
        <v>2114897</v>
      </c>
      <c r="AYA7" s="28">
        <v>2084908</v>
      </c>
      <c r="AYB7" s="28">
        <v>4520231</v>
      </c>
      <c r="AYC7" s="28">
        <v>3551079</v>
      </c>
      <c r="AYD7" s="28">
        <v>2443002</v>
      </c>
      <c r="AYE7" s="28">
        <v>1744277</v>
      </c>
      <c r="AYF7" s="28">
        <v>2695501</v>
      </c>
      <c r="AYG7" s="28">
        <v>0</v>
      </c>
      <c r="AYH7" s="28">
        <v>296116</v>
      </c>
      <c r="AYI7" s="28">
        <v>128333</v>
      </c>
      <c r="AYJ7" s="28">
        <v>0</v>
      </c>
      <c r="AYK7" s="28">
        <v>104839</v>
      </c>
      <c r="AYL7" s="28">
        <v>114742</v>
      </c>
      <c r="AYM7" s="28">
        <v>0</v>
      </c>
      <c r="AYN7" s="28">
        <v>0</v>
      </c>
      <c r="AYO7" s="28">
        <v>0</v>
      </c>
      <c r="AYP7" s="28">
        <v>0</v>
      </c>
      <c r="AYQ7" s="28">
        <v>0</v>
      </c>
      <c r="AYR7" s="28">
        <v>0</v>
      </c>
      <c r="AYS7" s="28">
        <v>0</v>
      </c>
      <c r="AYT7" s="28">
        <v>0</v>
      </c>
      <c r="AYU7" s="28">
        <v>7432393</v>
      </c>
      <c r="AYV7" s="28">
        <v>0</v>
      </c>
      <c r="AYW7" s="28">
        <v>508000</v>
      </c>
      <c r="AYX7" s="28">
        <v>0</v>
      </c>
      <c r="AYY7" s="28">
        <v>617930</v>
      </c>
      <c r="AYZ7" s="28">
        <v>3522906</v>
      </c>
      <c r="AZA7" s="28">
        <v>1336099</v>
      </c>
      <c r="AZB7" s="28">
        <v>527097.1</v>
      </c>
      <c r="AZC7" s="30">
        <v>0.71018599999999998</v>
      </c>
      <c r="AZD7" s="30">
        <v>5.5825100000000002E-2</v>
      </c>
      <c r="AZE7" s="30">
        <v>0.19712379999999999</v>
      </c>
      <c r="AZF7" s="30">
        <v>0.99829420000000002</v>
      </c>
      <c r="AZG7" s="30">
        <v>0</v>
      </c>
      <c r="AZH7" s="30">
        <v>1.7057999999999999E-3</v>
      </c>
      <c r="AZI7" s="30">
        <v>0.4950599</v>
      </c>
      <c r="AZJ7" s="30">
        <v>5.4818999999999996E-3</v>
      </c>
      <c r="AZK7" s="30">
        <v>0.41794350000000002</v>
      </c>
      <c r="AZL7" s="30">
        <v>0.29681970000000002</v>
      </c>
      <c r="AZM7" s="30">
        <v>0.1280599</v>
      </c>
      <c r="AZN7" s="30">
        <v>0</v>
      </c>
      <c r="AZO7" s="30"/>
      <c r="AZP7" s="30"/>
      <c r="AZQ7" s="30"/>
      <c r="AZR7" s="30">
        <v>0.88339869999999998</v>
      </c>
      <c r="AZS7" s="30">
        <v>0.1166013</v>
      </c>
      <c r="AZT7" s="30">
        <v>0</v>
      </c>
      <c r="AZU7" s="65">
        <v>3</v>
      </c>
      <c r="AZV7" s="65">
        <v>1</v>
      </c>
      <c r="AZW7" s="65">
        <v>4</v>
      </c>
      <c r="AZX7" s="65">
        <v>6</v>
      </c>
      <c r="AZY7" s="74">
        <v>41710</v>
      </c>
      <c r="AZZ7" s="74">
        <v>35525</v>
      </c>
      <c r="BAA7" s="77">
        <v>0</v>
      </c>
      <c r="BAB7" s="77">
        <v>0</v>
      </c>
      <c r="BAC7" s="77">
        <v>5</v>
      </c>
      <c r="BAD7" s="77">
        <v>5</v>
      </c>
      <c r="BAE7" s="94">
        <v>533475</v>
      </c>
      <c r="BAF7" s="94">
        <v>251109.48</v>
      </c>
      <c r="BAG7" s="94">
        <v>270872.01</v>
      </c>
      <c r="BAH7" s="95">
        <v>6.7759090930394712E-3</v>
      </c>
      <c r="BAI7" s="95">
        <v>2.6409940173484176E-3</v>
      </c>
      <c r="BAJ7" s="95">
        <v>2.6578896039011653E-3</v>
      </c>
      <c r="BAK7" s="94">
        <v>4357.6370453264499</v>
      </c>
      <c r="BAL7" s="94">
        <v>2046.8656667753505</v>
      </c>
      <c r="BAM7" s="94">
        <v>2203.7702277220474</v>
      </c>
      <c r="BAN7" s="96">
        <v>3475</v>
      </c>
      <c r="BAO7" s="96">
        <v>0</v>
      </c>
      <c r="BAP7" s="96">
        <v>0</v>
      </c>
      <c r="BAQ7" s="96">
        <v>0</v>
      </c>
      <c r="BAR7" s="96">
        <v>0</v>
      </c>
      <c r="BAS7" s="97">
        <v>0</v>
      </c>
      <c r="BAT7" s="97">
        <v>0</v>
      </c>
      <c r="BAU7" s="97">
        <v>0</v>
      </c>
    </row>
    <row r="8" spans="1:1399">
      <c r="A8" s="132" t="s">
        <v>196</v>
      </c>
      <c r="B8" s="16">
        <v>13655</v>
      </c>
      <c r="C8" s="16" t="s">
        <v>206</v>
      </c>
      <c r="D8" s="9">
        <v>428</v>
      </c>
      <c r="E8" s="9">
        <v>56675</v>
      </c>
      <c r="F8" s="4">
        <v>430</v>
      </c>
      <c r="G8" s="4">
        <v>7</v>
      </c>
      <c r="H8" s="4">
        <v>7</v>
      </c>
      <c r="I8" s="4">
        <v>7</v>
      </c>
      <c r="J8" s="4">
        <v>7</v>
      </c>
      <c r="K8" s="4">
        <v>7</v>
      </c>
      <c r="L8" s="4">
        <v>7</v>
      </c>
      <c r="M8" s="4">
        <v>7</v>
      </c>
      <c r="N8" s="4">
        <v>7</v>
      </c>
      <c r="O8" s="4">
        <v>7</v>
      </c>
      <c r="P8" s="4">
        <v>7</v>
      </c>
      <c r="Q8" s="4">
        <v>7</v>
      </c>
      <c r="R8" s="4">
        <v>7</v>
      </c>
      <c r="S8" s="7"/>
      <c r="T8" s="7"/>
      <c r="U8" s="7">
        <v>816</v>
      </c>
      <c r="V8" s="7">
        <v>2426</v>
      </c>
      <c r="W8" s="7">
        <v>2426</v>
      </c>
      <c r="X8" s="7">
        <v>2426</v>
      </c>
      <c r="Y8" s="7">
        <v>2427</v>
      </c>
      <c r="Z8" s="7">
        <v>2535</v>
      </c>
      <c r="AA8" s="7">
        <v>2538</v>
      </c>
      <c r="AB8" s="7">
        <v>2538</v>
      </c>
      <c r="AC8" s="7">
        <v>2539</v>
      </c>
      <c r="AD8" s="7">
        <v>2539</v>
      </c>
      <c r="AE8" s="7">
        <v>0</v>
      </c>
      <c r="AF8" s="7">
        <v>0</v>
      </c>
      <c r="AG8" s="7">
        <v>0</v>
      </c>
      <c r="AH8" s="7">
        <v>1206</v>
      </c>
      <c r="AI8" s="7">
        <v>1206</v>
      </c>
      <c r="AJ8" s="7">
        <v>1206</v>
      </c>
      <c r="AK8" s="7">
        <v>1207</v>
      </c>
      <c r="AL8" s="7">
        <v>1315</v>
      </c>
      <c r="AM8" s="7">
        <v>1317</v>
      </c>
      <c r="AN8" s="7">
        <v>1317</v>
      </c>
      <c r="AO8" s="7">
        <v>1318</v>
      </c>
      <c r="AP8" s="7">
        <v>1318</v>
      </c>
      <c r="AQ8" s="7">
        <v>0</v>
      </c>
      <c r="AR8" s="7">
        <v>0</v>
      </c>
      <c r="AS8" s="7">
        <v>1206</v>
      </c>
      <c r="AT8" s="7">
        <v>0</v>
      </c>
      <c r="AU8" s="7">
        <v>0</v>
      </c>
      <c r="AV8" s="7">
        <v>1</v>
      </c>
      <c r="AW8" s="7">
        <v>108</v>
      </c>
      <c r="AX8" s="7">
        <v>2</v>
      </c>
      <c r="AY8" s="7">
        <v>0</v>
      </c>
      <c r="AZ8" s="7">
        <v>1</v>
      </c>
      <c r="BA8" s="7">
        <v>0</v>
      </c>
      <c r="BB8" s="7">
        <v>0</v>
      </c>
      <c r="BC8" s="7">
        <v>0</v>
      </c>
      <c r="BD8" s="7">
        <v>816</v>
      </c>
      <c r="BE8" s="7">
        <v>1220</v>
      </c>
      <c r="BF8" s="7">
        <v>1220</v>
      </c>
      <c r="BG8" s="7">
        <v>1220</v>
      </c>
      <c r="BH8" s="7">
        <v>1220</v>
      </c>
      <c r="BI8" s="7">
        <v>1220</v>
      </c>
      <c r="BJ8" s="7">
        <v>1221</v>
      </c>
      <c r="BK8" s="7">
        <v>1221</v>
      </c>
      <c r="BL8" s="7">
        <v>1221</v>
      </c>
      <c r="BM8" s="7">
        <v>1221</v>
      </c>
      <c r="BN8" s="7">
        <v>0</v>
      </c>
      <c r="BO8" s="7">
        <v>816</v>
      </c>
      <c r="BP8" s="7">
        <v>404</v>
      </c>
      <c r="BQ8" s="7">
        <v>0</v>
      </c>
      <c r="BR8" s="7">
        <v>0</v>
      </c>
      <c r="BS8" s="7">
        <v>0</v>
      </c>
      <c r="BT8" s="7">
        <v>0</v>
      </c>
      <c r="BU8" s="7">
        <v>1</v>
      </c>
      <c r="BV8" s="7">
        <v>0</v>
      </c>
      <c r="BW8" s="7">
        <v>0</v>
      </c>
      <c r="BX8" s="7">
        <v>0</v>
      </c>
      <c r="BY8" s="10"/>
      <c r="BZ8" s="10"/>
      <c r="CA8" s="10"/>
      <c r="CB8" s="10"/>
      <c r="CC8" s="9"/>
      <c r="CD8" s="9"/>
      <c r="CE8" s="9"/>
      <c r="CF8" s="9"/>
      <c r="CG8" s="9"/>
      <c r="CH8" s="9"/>
      <c r="CI8" s="9"/>
      <c r="CJ8" s="9"/>
      <c r="CK8" s="9">
        <v>7945</v>
      </c>
      <c r="CL8" s="9">
        <v>8302</v>
      </c>
      <c r="CM8" s="9">
        <v>8689</v>
      </c>
      <c r="CN8" s="9">
        <v>9108</v>
      </c>
      <c r="CO8" s="9">
        <v>9543</v>
      </c>
      <c r="CP8" s="9">
        <v>9954</v>
      </c>
      <c r="CQ8" s="9">
        <v>10333</v>
      </c>
      <c r="CR8" s="9">
        <v>10664</v>
      </c>
      <c r="CS8" s="9">
        <v>10935</v>
      </c>
      <c r="CT8" s="9">
        <v>11151</v>
      </c>
      <c r="CU8" s="9">
        <v>11375</v>
      </c>
      <c r="CV8" s="9">
        <v>11601</v>
      </c>
      <c r="CW8" s="9">
        <v>11827</v>
      </c>
      <c r="CX8" s="9">
        <v>12075</v>
      </c>
      <c r="CY8" s="9">
        <v>12331</v>
      </c>
      <c r="CZ8" s="9">
        <v>12584</v>
      </c>
      <c r="DA8" s="9">
        <v>12857</v>
      </c>
      <c r="DB8" s="9">
        <v>13140</v>
      </c>
      <c r="DC8" s="9">
        <v>13426</v>
      </c>
      <c r="DD8" s="9">
        <v>13723</v>
      </c>
      <c r="DE8" s="9">
        <v>14036</v>
      </c>
      <c r="DF8" s="9">
        <v>14349</v>
      </c>
      <c r="DG8" s="9">
        <v>14665</v>
      </c>
      <c r="DH8" s="9">
        <v>14989</v>
      </c>
      <c r="DI8" s="9">
        <v>16576</v>
      </c>
      <c r="DJ8" s="9">
        <v>18153</v>
      </c>
      <c r="DK8" s="9">
        <v>19690</v>
      </c>
      <c r="DL8" s="9">
        <v>21171</v>
      </c>
      <c r="DM8" s="9">
        <v>22585</v>
      </c>
      <c r="DN8" s="9">
        <v>23923</v>
      </c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>
        <v>1009</v>
      </c>
      <c r="EB8" s="9">
        <v>1224</v>
      </c>
      <c r="EC8" s="9">
        <v>1446</v>
      </c>
      <c r="ED8" s="7">
        <v>1669</v>
      </c>
      <c r="EE8" s="7">
        <v>1886</v>
      </c>
      <c r="EF8" s="7">
        <v>2090</v>
      </c>
      <c r="EG8" s="7">
        <v>2280</v>
      </c>
      <c r="EH8" s="7">
        <v>2449</v>
      </c>
      <c r="EI8" s="7">
        <v>2593</v>
      </c>
      <c r="EJ8" s="7">
        <v>2712</v>
      </c>
      <c r="EK8" s="7">
        <v>2832</v>
      </c>
      <c r="EL8" s="7">
        <v>2949</v>
      </c>
      <c r="EM8" s="7">
        <v>3065</v>
      </c>
      <c r="EN8" s="7">
        <v>3183</v>
      </c>
      <c r="EO8" s="7">
        <v>3302</v>
      </c>
      <c r="EP8" s="7">
        <v>3417</v>
      </c>
      <c r="EQ8" s="7">
        <v>3536</v>
      </c>
      <c r="ER8" s="7">
        <v>3655</v>
      </c>
      <c r="ES8" s="7">
        <v>3773</v>
      </c>
      <c r="ET8" s="7">
        <v>3893</v>
      </c>
      <c r="EU8" s="7">
        <v>4014</v>
      </c>
      <c r="EV8" s="7">
        <v>4134</v>
      </c>
      <c r="EW8" s="7">
        <v>4253</v>
      </c>
      <c r="EX8" s="7">
        <v>4373</v>
      </c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>
        <v>6936</v>
      </c>
      <c r="FL8" s="7">
        <v>7078</v>
      </c>
      <c r="FM8" s="7">
        <v>7243</v>
      </c>
      <c r="FN8" s="7">
        <v>7439</v>
      </c>
      <c r="FO8" s="7">
        <v>7657</v>
      </c>
      <c r="FP8" s="7">
        <v>7864</v>
      </c>
      <c r="FQ8" s="7">
        <v>8053</v>
      </c>
      <c r="FR8" s="7">
        <v>8215</v>
      </c>
      <c r="FS8" s="7">
        <v>8342</v>
      </c>
      <c r="FT8" s="7">
        <v>8439</v>
      </c>
      <c r="FU8" s="7">
        <v>8543</v>
      </c>
      <c r="FV8" s="7">
        <v>8652</v>
      </c>
      <c r="FW8" s="7">
        <v>8762</v>
      </c>
      <c r="FX8" s="7">
        <v>8892</v>
      </c>
      <c r="FY8" s="7">
        <v>9029</v>
      </c>
      <c r="FZ8" s="7">
        <v>9167</v>
      </c>
      <c r="GA8" s="7">
        <v>9321</v>
      </c>
      <c r="GB8" s="7">
        <v>9485</v>
      </c>
      <c r="GC8" s="7">
        <v>9653</v>
      </c>
      <c r="GD8" s="7">
        <v>9830</v>
      </c>
      <c r="GE8" s="7">
        <v>10022</v>
      </c>
      <c r="GF8" s="7">
        <v>10215</v>
      </c>
      <c r="GG8" s="7">
        <v>10412</v>
      </c>
      <c r="GH8" s="7">
        <v>10616</v>
      </c>
      <c r="GI8" s="7"/>
      <c r="GJ8" s="7"/>
      <c r="GK8" s="7"/>
      <c r="GL8" s="7"/>
      <c r="GM8" s="7"/>
      <c r="GN8" s="7"/>
      <c r="GO8" s="7"/>
      <c r="GP8" s="7"/>
      <c r="GQ8" s="39"/>
      <c r="GR8" s="39"/>
      <c r="GS8" s="39"/>
      <c r="GT8" s="39"/>
      <c r="GU8" s="39">
        <v>4190</v>
      </c>
      <c r="GV8" s="39">
        <v>4340</v>
      </c>
      <c r="GW8" s="39">
        <v>4514</v>
      </c>
      <c r="GX8" s="39">
        <v>4713</v>
      </c>
      <c r="GY8" s="128">
        <v>4943</v>
      </c>
      <c r="GZ8" s="128">
        <v>5196</v>
      </c>
      <c r="HA8" s="128">
        <v>5463</v>
      </c>
      <c r="HB8" s="128">
        <v>5745</v>
      </c>
      <c r="HC8" s="128">
        <v>6000</v>
      </c>
      <c r="HD8" s="128">
        <v>6097</v>
      </c>
      <c r="HE8" s="128">
        <v>6213</v>
      </c>
      <c r="HF8" s="128">
        <v>6325</v>
      </c>
      <c r="HG8" s="128">
        <v>6437</v>
      </c>
      <c r="HH8" s="128">
        <v>6563</v>
      </c>
      <c r="HI8" s="128">
        <v>6692</v>
      </c>
      <c r="HJ8" s="128">
        <v>6824</v>
      </c>
      <c r="HK8" s="128">
        <v>6960</v>
      </c>
      <c r="HL8" s="128">
        <v>7103</v>
      </c>
      <c r="HM8" s="128">
        <v>7246</v>
      </c>
      <c r="HN8" s="128">
        <v>7400</v>
      </c>
      <c r="HO8" s="128">
        <v>7559</v>
      </c>
      <c r="HP8" s="128">
        <v>7716</v>
      </c>
      <c r="HQ8" s="128">
        <v>7876</v>
      </c>
      <c r="HR8" s="128">
        <v>8042</v>
      </c>
      <c r="HS8" s="128"/>
      <c r="HT8" s="128"/>
      <c r="HU8" s="128"/>
      <c r="HV8" s="128"/>
      <c r="HW8" s="128"/>
      <c r="HX8" s="128"/>
      <c r="HY8" s="128"/>
      <c r="HZ8" s="128"/>
      <c r="IA8" s="39"/>
      <c r="IB8" s="39"/>
      <c r="IC8" s="39"/>
      <c r="ID8" s="39"/>
      <c r="IE8" s="39">
        <v>3755</v>
      </c>
      <c r="IF8" s="39">
        <v>3962</v>
      </c>
      <c r="IG8" s="39">
        <v>4175</v>
      </c>
      <c r="IH8" s="39">
        <v>4395</v>
      </c>
      <c r="II8" s="128">
        <v>4600</v>
      </c>
      <c r="IJ8" s="128">
        <v>4758</v>
      </c>
      <c r="IK8" s="128">
        <v>4870</v>
      </c>
      <c r="IL8" s="128">
        <v>4919</v>
      </c>
      <c r="IM8" s="128">
        <v>4935</v>
      </c>
      <c r="IN8" s="128">
        <v>5054</v>
      </c>
      <c r="IO8" s="128">
        <v>5162</v>
      </c>
      <c r="IP8" s="128">
        <v>5276</v>
      </c>
      <c r="IQ8" s="128">
        <v>5390</v>
      </c>
      <c r="IR8" s="128">
        <v>5512</v>
      </c>
      <c r="IS8" s="128">
        <v>5639</v>
      </c>
      <c r="IT8" s="128">
        <v>5760</v>
      </c>
      <c r="IU8" s="128">
        <v>5897</v>
      </c>
      <c r="IV8" s="128">
        <v>6037</v>
      </c>
      <c r="IW8" s="128">
        <v>6180</v>
      </c>
      <c r="IX8" s="128">
        <v>6323</v>
      </c>
      <c r="IY8" s="128">
        <v>6477</v>
      </c>
      <c r="IZ8" s="128">
        <v>6633</v>
      </c>
      <c r="JA8" s="128">
        <v>6789</v>
      </c>
      <c r="JB8" s="128">
        <v>6947</v>
      </c>
      <c r="JC8" s="128">
        <v>790</v>
      </c>
      <c r="JD8" s="128">
        <v>741</v>
      </c>
      <c r="JE8" s="128">
        <v>722</v>
      </c>
      <c r="JF8" s="128">
        <v>662</v>
      </c>
      <c r="JG8" s="128">
        <v>544</v>
      </c>
      <c r="JH8" s="128">
        <v>417</v>
      </c>
      <c r="JI8" s="128">
        <v>360</v>
      </c>
      <c r="JJ8" s="128">
        <v>358</v>
      </c>
      <c r="JK8" s="128">
        <v>307</v>
      </c>
      <c r="JL8" s="128">
        <v>270</v>
      </c>
      <c r="JM8" s="128">
        <v>220</v>
      </c>
      <c r="JN8" s="128">
        <v>198</v>
      </c>
      <c r="JO8" s="128">
        <v>158</v>
      </c>
      <c r="JP8" s="128">
        <v>101</v>
      </c>
      <c r="JQ8" s="128">
        <v>51</v>
      </c>
      <c r="JR8" s="128">
        <v>72</v>
      </c>
      <c r="JS8" s="128">
        <v>66</v>
      </c>
      <c r="JT8" s="128">
        <v>825</v>
      </c>
      <c r="JU8" s="128">
        <v>764</v>
      </c>
      <c r="JV8" s="128">
        <v>736</v>
      </c>
      <c r="JW8" s="128">
        <v>697</v>
      </c>
      <c r="JX8" s="128">
        <v>624</v>
      </c>
      <c r="JY8" s="128">
        <v>547</v>
      </c>
      <c r="JZ8" s="128">
        <v>479</v>
      </c>
      <c r="KA8" s="128">
        <v>413</v>
      </c>
      <c r="KB8" s="128">
        <v>399</v>
      </c>
      <c r="KC8" s="128">
        <v>367</v>
      </c>
      <c r="KD8" s="128">
        <v>335</v>
      </c>
      <c r="KE8" s="128">
        <v>270</v>
      </c>
      <c r="KF8" s="128">
        <v>241</v>
      </c>
      <c r="KG8" s="128">
        <v>169</v>
      </c>
      <c r="KH8" s="128">
        <v>93</v>
      </c>
      <c r="KI8" s="128">
        <v>70</v>
      </c>
      <c r="KJ8" s="128">
        <v>74</v>
      </c>
      <c r="KK8" s="41">
        <v>0</v>
      </c>
      <c r="KL8" s="41">
        <v>25.549065420560748</v>
      </c>
      <c r="KM8" s="41">
        <v>28.212616822429908</v>
      </c>
      <c r="KN8" s="41">
        <v>28.810747663551403</v>
      </c>
      <c r="KO8" s="41">
        <v>29.401869158878505</v>
      </c>
      <c r="KP8" s="41">
        <v>30.039719626168225</v>
      </c>
      <c r="KQ8" s="41">
        <v>30.700934579439252</v>
      </c>
      <c r="KR8" s="41">
        <v>31.369158878504674</v>
      </c>
      <c r="KS8" s="41">
        <v>0</v>
      </c>
      <c r="KT8" s="41">
        <v>6051</v>
      </c>
      <c r="KU8" s="41">
        <v>6779</v>
      </c>
      <c r="KV8" s="41">
        <v>6948</v>
      </c>
      <c r="KW8" s="41">
        <v>7110</v>
      </c>
      <c r="KX8" s="41">
        <v>7288</v>
      </c>
      <c r="KY8" s="41">
        <v>7467</v>
      </c>
      <c r="KZ8" s="41">
        <v>7652</v>
      </c>
      <c r="LA8" s="41">
        <v>0</v>
      </c>
      <c r="LB8" s="41">
        <v>3464</v>
      </c>
      <c r="LC8" s="41">
        <v>3823</v>
      </c>
      <c r="LD8" s="41">
        <v>3904</v>
      </c>
      <c r="LE8" s="41">
        <v>3988</v>
      </c>
      <c r="LF8" s="41">
        <v>4074</v>
      </c>
      <c r="LG8" s="41">
        <v>4168</v>
      </c>
      <c r="LH8" s="41">
        <v>4258</v>
      </c>
      <c r="LI8" s="41">
        <v>4</v>
      </c>
      <c r="LJ8" s="41">
        <v>121</v>
      </c>
      <c r="LK8" s="41">
        <v>0</v>
      </c>
      <c r="LL8" s="196">
        <v>0</v>
      </c>
      <c r="LM8" s="196">
        <v>4.8468221307727488E-2</v>
      </c>
      <c r="LN8" s="196">
        <v>4.6632589005470362E-2</v>
      </c>
      <c r="LO8" s="196">
        <v>4.8351648351648346E-2</v>
      </c>
      <c r="LP8" s="196">
        <v>6.9821567106283941E-2</v>
      </c>
      <c r="LQ8" s="196">
        <v>5.6650038048533018E-2</v>
      </c>
      <c r="LR8" s="197">
        <v>7.9503105590062115E-2</v>
      </c>
      <c r="LS8" s="196">
        <v>5.6767496553401998E-2</v>
      </c>
      <c r="LT8" s="128" t="s">
        <v>331</v>
      </c>
      <c r="LU8" s="128">
        <v>53</v>
      </c>
      <c r="LV8" s="128">
        <v>52</v>
      </c>
      <c r="LW8" s="128">
        <v>55</v>
      </c>
      <c r="LX8" s="128">
        <v>81</v>
      </c>
      <c r="LY8" s="128">
        <v>67</v>
      </c>
      <c r="LZ8" s="128">
        <v>96</v>
      </c>
      <c r="MA8" s="128">
        <v>70</v>
      </c>
      <c r="MB8" s="128" t="s">
        <v>331</v>
      </c>
      <c r="MC8" s="128">
        <v>28</v>
      </c>
      <c r="MD8" s="128">
        <v>27</v>
      </c>
      <c r="ME8" s="128">
        <v>25</v>
      </c>
      <c r="MF8" s="128">
        <v>43</v>
      </c>
      <c r="MG8" s="128">
        <v>34</v>
      </c>
      <c r="MH8" s="128">
        <v>52</v>
      </c>
      <c r="MI8" s="128">
        <v>41</v>
      </c>
      <c r="MJ8" s="128" t="s">
        <v>331</v>
      </c>
      <c r="MK8" s="128">
        <v>25</v>
      </c>
      <c r="ML8" s="128">
        <v>25</v>
      </c>
      <c r="MM8" s="128">
        <v>30</v>
      </c>
      <c r="MN8" s="128">
        <v>38</v>
      </c>
      <c r="MO8" s="128">
        <v>33</v>
      </c>
      <c r="MP8" s="128">
        <v>44</v>
      </c>
      <c r="MQ8" s="128">
        <v>29</v>
      </c>
      <c r="MR8" s="128" t="s">
        <v>331</v>
      </c>
      <c r="MS8" s="128">
        <v>39</v>
      </c>
      <c r="MT8" s="128">
        <v>36</v>
      </c>
      <c r="MU8" s="128">
        <v>49</v>
      </c>
      <c r="MV8" s="128">
        <v>74</v>
      </c>
      <c r="MW8" s="198">
        <v>67</v>
      </c>
      <c r="MX8" s="128">
        <v>93</v>
      </c>
      <c r="MY8" s="199">
        <v>67</v>
      </c>
      <c r="MZ8" s="128" t="s">
        <v>331</v>
      </c>
      <c r="NA8" s="128">
        <v>22</v>
      </c>
      <c r="NB8" s="128">
        <v>17</v>
      </c>
      <c r="NC8" s="128">
        <v>21</v>
      </c>
      <c r="ND8" s="128">
        <v>39</v>
      </c>
      <c r="NE8" s="128">
        <v>34</v>
      </c>
      <c r="NF8" s="128">
        <v>49</v>
      </c>
      <c r="NG8" s="128">
        <v>40</v>
      </c>
      <c r="NH8" s="128" t="s">
        <v>331</v>
      </c>
      <c r="NI8" s="128">
        <v>17</v>
      </c>
      <c r="NJ8" s="128">
        <v>19</v>
      </c>
      <c r="NK8" s="128">
        <v>28</v>
      </c>
      <c r="NL8" s="128">
        <v>35</v>
      </c>
      <c r="NM8" s="128">
        <v>33</v>
      </c>
      <c r="NN8" s="128">
        <v>44</v>
      </c>
      <c r="NO8" s="128">
        <v>27</v>
      </c>
      <c r="NP8" s="128" t="s">
        <v>331</v>
      </c>
      <c r="NQ8" s="85">
        <v>10</v>
      </c>
      <c r="NR8" s="128">
        <v>15</v>
      </c>
      <c r="NS8" s="85">
        <v>6</v>
      </c>
      <c r="NT8" s="85">
        <v>6</v>
      </c>
      <c r="NU8" s="85">
        <v>0</v>
      </c>
      <c r="NV8" s="85">
        <v>0</v>
      </c>
      <c r="NW8" s="85">
        <v>1</v>
      </c>
      <c r="NX8" s="85" t="s">
        <v>331</v>
      </c>
      <c r="NY8" s="85">
        <v>4</v>
      </c>
      <c r="NZ8" s="85">
        <v>9</v>
      </c>
      <c r="OA8" s="85">
        <v>4</v>
      </c>
      <c r="OB8" s="85">
        <v>4</v>
      </c>
      <c r="OC8" s="85">
        <v>0</v>
      </c>
      <c r="OD8" s="85">
        <v>0</v>
      </c>
      <c r="OE8" s="85">
        <v>0</v>
      </c>
      <c r="OF8" s="128" t="s">
        <v>331</v>
      </c>
      <c r="OG8" s="85">
        <v>6</v>
      </c>
      <c r="OH8" s="85">
        <v>6</v>
      </c>
      <c r="OI8" s="85">
        <v>2</v>
      </c>
      <c r="OJ8" s="85">
        <v>2</v>
      </c>
      <c r="OK8" s="85">
        <v>0</v>
      </c>
      <c r="OL8" s="85">
        <v>0</v>
      </c>
      <c r="OM8" s="85">
        <v>1</v>
      </c>
      <c r="ON8" s="85" t="s">
        <v>331</v>
      </c>
      <c r="OO8" s="85">
        <v>4</v>
      </c>
      <c r="OP8" s="128">
        <v>1</v>
      </c>
      <c r="OQ8" s="85" t="s">
        <v>331</v>
      </c>
      <c r="OR8" s="85">
        <v>1</v>
      </c>
      <c r="OS8" s="85">
        <v>0</v>
      </c>
      <c r="OT8" s="85">
        <v>3</v>
      </c>
      <c r="OU8" s="85">
        <v>2</v>
      </c>
      <c r="OV8" s="85" t="s">
        <v>331</v>
      </c>
      <c r="OW8" s="85">
        <v>2</v>
      </c>
      <c r="OX8" s="85">
        <v>1</v>
      </c>
      <c r="OY8" s="85" t="s">
        <v>331</v>
      </c>
      <c r="OZ8" s="85">
        <v>0</v>
      </c>
      <c r="PA8" s="85">
        <v>0</v>
      </c>
      <c r="PB8" s="85">
        <v>3</v>
      </c>
      <c r="PC8" s="85">
        <v>1</v>
      </c>
      <c r="PD8" s="85" t="s">
        <v>331</v>
      </c>
      <c r="PE8" s="85">
        <v>2</v>
      </c>
      <c r="PF8" s="85" t="s">
        <v>331</v>
      </c>
      <c r="PG8" s="85" t="s">
        <v>331</v>
      </c>
      <c r="PH8" s="85">
        <v>1</v>
      </c>
      <c r="PI8" s="85">
        <v>0</v>
      </c>
      <c r="PJ8" s="85">
        <v>0</v>
      </c>
      <c r="PK8" s="85">
        <v>1</v>
      </c>
      <c r="PL8" s="200">
        <v>1.2045290291496024E-3</v>
      </c>
      <c r="PM8" s="200">
        <v>5.6698673982624598E-2</v>
      </c>
      <c r="PN8" s="200">
        <v>5.3806833467850416E-2</v>
      </c>
      <c r="PO8" s="200">
        <v>5.8901098901098903E-2</v>
      </c>
      <c r="PP8" s="200">
        <v>9.1371433497112325E-2</v>
      </c>
      <c r="PQ8" s="200">
        <v>8.7088864462670154E-2</v>
      </c>
      <c r="PR8" s="200">
        <v>0.10269151138716356</v>
      </c>
      <c r="PS8" s="200">
        <v>8.8395101776011675E-2</v>
      </c>
      <c r="PT8" s="128">
        <v>1</v>
      </c>
      <c r="PU8" s="128">
        <v>62</v>
      </c>
      <c r="PV8" s="128">
        <v>60</v>
      </c>
      <c r="PW8" s="128">
        <v>67</v>
      </c>
      <c r="PX8" s="128">
        <v>106</v>
      </c>
      <c r="PY8" s="128">
        <v>103</v>
      </c>
      <c r="PZ8" s="128">
        <v>124</v>
      </c>
      <c r="QA8" s="128">
        <v>109</v>
      </c>
      <c r="QB8" s="128">
        <v>1</v>
      </c>
      <c r="QC8" s="128">
        <v>31</v>
      </c>
      <c r="QD8" s="128">
        <v>29</v>
      </c>
      <c r="QE8" s="128">
        <v>34</v>
      </c>
      <c r="QF8" s="128">
        <v>59</v>
      </c>
      <c r="QG8" s="128">
        <v>55</v>
      </c>
      <c r="QH8" s="128">
        <v>67</v>
      </c>
      <c r="QI8" s="128">
        <v>63</v>
      </c>
      <c r="QJ8" s="128" t="s">
        <v>331</v>
      </c>
      <c r="QK8" s="128">
        <v>31</v>
      </c>
      <c r="QL8" s="128">
        <v>31</v>
      </c>
      <c r="QM8" s="128">
        <v>33</v>
      </c>
      <c r="QN8" s="128">
        <v>47</v>
      </c>
      <c r="QO8" s="128">
        <v>48</v>
      </c>
      <c r="QP8" s="128">
        <v>57</v>
      </c>
      <c r="QQ8" s="128">
        <v>46</v>
      </c>
      <c r="QR8" s="128" t="s">
        <v>331</v>
      </c>
      <c r="QS8" s="128">
        <v>17</v>
      </c>
      <c r="QT8" s="128">
        <v>23</v>
      </c>
      <c r="QU8" s="128">
        <v>23</v>
      </c>
      <c r="QV8" s="128">
        <v>32</v>
      </c>
      <c r="QW8" s="128">
        <v>44</v>
      </c>
      <c r="QX8" s="128">
        <v>65</v>
      </c>
      <c r="QY8" s="128">
        <v>55</v>
      </c>
      <c r="QZ8" s="128" t="s">
        <v>331</v>
      </c>
      <c r="RA8" s="128">
        <v>8</v>
      </c>
      <c r="RB8" s="128">
        <v>10</v>
      </c>
      <c r="RC8" s="128">
        <v>13</v>
      </c>
      <c r="RD8" s="128">
        <v>19</v>
      </c>
      <c r="RE8" s="128">
        <v>25</v>
      </c>
      <c r="RF8" s="128">
        <v>31</v>
      </c>
      <c r="RG8" s="128">
        <v>31</v>
      </c>
      <c r="RH8" s="128" t="s">
        <v>331</v>
      </c>
      <c r="RI8" s="128">
        <v>9</v>
      </c>
      <c r="RJ8" s="128">
        <v>13</v>
      </c>
      <c r="RK8" s="128">
        <v>10</v>
      </c>
      <c r="RL8" s="128">
        <v>13</v>
      </c>
      <c r="RM8" s="128">
        <v>19</v>
      </c>
      <c r="RN8" s="128">
        <v>34</v>
      </c>
      <c r="RO8" s="128">
        <v>24</v>
      </c>
      <c r="RP8" s="128">
        <v>1</v>
      </c>
      <c r="RQ8" s="85">
        <v>24</v>
      </c>
      <c r="RR8" s="128">
        <v>21</v>
      </c>
      <c r="RS8" s="85">
        <v>26</v>
      </c>
      <c r="RT8" s="85">
        <v>37</v>
      </c>
      <c r="RU8" s="85">
        <v>26</v>
      </c>
      <c r="RV8" s="128">
        <v>13</v>
      </c>
      <c r="RW8" s="128">
        <v>19</v>
      </c>
      <c r="RX8" s="128">
        <v>1</v>
      </c>
      <c r="RY8" s="85">
        <v>11</v>
      </c>
      <c r="RZ8" s="128">
        <v>10</v>
      </c>
      <c r="SA8" s="85">
        <v>12</v>
      </c>
      <c r="SB8" s="85">
        <v>22</v>
      </c>
      <c r="SC8" s="85">
        <v>13</v>
      </c>
      <c r="SD8" s="128">
        <v>8</v>
      </c>
      <c r="SE8" s="128">
        <v>12</v>
      </c>
      <c r="SF8" s="128" t="s">
        <v>331</v>
      </c>
      <c r="SG8" s="85">
        <v>13</v>
      </c>
      <c r="SH8" s="128">
        <v>11</v>
      </c>
      <c r="SI8" s="85">
        <v>14</v>
      </c>
      <c r="SJ8" s="85">
        <v>15</v>
      </c>
      <c r="SK8" s="85">
        <v>13</v>
      </c>
      <c r="SL8" s="128">
        <v>5</v>
      </c>
      <c r="SM8" s="128">
        <v>7</v>
      </c>
      <c r="SN8" s="85" t="s">
        <v>331</v>
      </c>
      <c r="SO8" s="85">
        <v>17</v>
      </c>
      <c r="SP8" s="128">
        <v>16</v>
      </c>
      <c r="SQ8" s="85">
        <v>16</v>
      </c>
      <c r="SR8" s="85">
        <v>36</v>
      </c>
      <c r="SS8" s="85">
        <v>26</v>
      </c>
      <c r="ST8" s="128">
        <v>41</v>
      </c>
      <c r="SU8" s="128">
        <v>35</v>
      </c>
      <c r="SV8" s="85" t="s">
        <v>331</v>
      </c>
      <c r="SW8" s="85">
        <v>9</v>
      </c>
      <c r="SX8" s="128">
        <v>9</v>
      </c>
      <c r="SY8" s="85">
        <v>8</v>
      </c>
      <c r="SZ8" s="85">
        <v>18</v>
      </c>
      <c r="TA8" s="85">
        <v>12</v>
      </c>
      <c r="TB8" s="128">
        <v>25</v>
      </c>
      <c r="TC8" s="128">
        <v>20</v>
      </c>
      <c r="TD8" s="85" t="s">
        <v>331</v>
      </c>
      <c r="TE8" s="85">
        <v>8</v>
      </c>
      <c r="TF8" s="128">
        <v>7</v>
      </c>
      <c r="TG8" s="85">
        <v>8</v>
      </c>
      <c r="TH8" s="85">
        <v>18</v>
      </c>
      <c r="TI8" s="85">
        <v>14</v>
      </c>
      <c r="TJ8" s="128">
        <v>16</v>
      </c>
      <c r="TK8" s="128">
        <v>15</v>
      </c>
      <c r="TL8" s="200">
        <v>0</v>
      </c>
      <c r="TM8" s="200">
        <v>0</v>
      </c>
      <c r="TN8" s="200">
        <v>0</v>
      </c>
      <c r="TO8" s="200">
        <v>0</v>
      </c>
      <c r="TP8" s="200">
        <v>0.24691358024691357</v>
      </c>
      <c r="TQ8" s="200">
        <v>0.1492537313432836</v>
      </c>
      <c r="TR8" s="200">
        <v>0</v>
      </c>
      <c r="TS8" s="200">
        <v>0.14285714285714285</v>
      </c>
      <c r="TT8" s="200">
        <v>0</v>
      </c>
      <c r="TU8" s="200">
        <v>0</v>
      </c>
      <c r="TV8" s="200">
        <v>0</v>
      </c>
      <c r="TW8" s="200">
        <v>0</v>
      </c>
      <c r="TX8" s="200">
        <v>0.24691358024691357</v>
      </c>
      <c r="TY8" s="200">
        <v>0.1492537313432836</v>
      </c>
      <c r="TZ8" s="200">
        <v>0</v>
      </c>
      <c r="UA8" s="200">
        <v>0.14285714285714285</v>
      </c>
      <c r="UB8" s="200">
        <v>0</v>
      </c>
      <c r="UC8" s="200">
        <v>1.4847809948032665E-2</v>
      </c>
      <c r="UD8" s="200">
        <v>3.6429872495446266E-3</v>
      </c>
      <c r="UE8" s="200">
        <v>0</v>
      </c>
      <c r="UF8" s="200">
        <v>3.5385704175513095E-3</v>
      </c>
      <c r="UG8" s="200">
        <v>0</v>
      </c>
      <c r="UH8" s="200">
        <v>0</v>
      </c>
      <c r="UI8" s="200">
        <v>0</v>
      </c>
      <c r="UJ8" s="200">
        <v>0</v>
      </c>
      <c r="UK8" s="200">
        <v>4.1841004184100415E-3</v>
      </c>
      <c r="UL8" s="200">
        <v>0</v>
      </c>
      <c r="UM8" s="200">
        <v>2.014098690835851E-3</v>
      </c>
      <c r="UN8" s="200">
        <v>0</v>
      </c>
      <c r="UO8" s="200">
        <v>0</v>
      </c>
      <c r="UP8" s="200">
        <v>0</v>
      </c>
      <c r="UQ8" s="200">
        <v>0</v>
      </c>
      <c r="UR8" s="200">
        <v>0</v>
      </c>
      <c r="US8" s="200">
        <v>4.1208791208791215E-2</v>
      </c>
      <c r="UT8" s="200">
        <v>6.557377049180327E-3</v>
      </c>
      <c r="UU8" s="200">
        <v>0</v>
      </c>
      <c r="UV8" s="200">
        <v>0</v>
      </c>
      <c r="UW8" s="200">
        <v>0</v>
      </c>
      <c r="UX8" s="200">
        <v>5.5066079295154188E-3</v>
      </c>
      <c r="UY8" s="200">
        <v>5.3163211057947902E-3</v>
      </c>
      <c r="UZ8" s="200">
        <v>0</v>
      </c>
      <c r="VA8" s="200">
        <v>0</v>
      </c>
      <c r="VB8" s="200">
        <v>3.7950664136622389E-2</v>
      </c>
      <c r="VC8" s="200">
        <v>3.7523452157598502E-2</v>
      </c>
      <c r="VD8" s="200">
        <v>0</v>
      </c>
      <c r="VE8" s="200">
        <v>0</v>
      </c>
      <c r="VF8" s="200">
        <v>5.1813471502590677E-2</v>
      </c>
      <c r="VG8" s="200">
        <v>1.6694490818030049E-2</v>
      </c>
      <c r="VH8" s="128" t="s">
        <v>331</v>
      </c>
      <c r="VI8" s="128">
        <v>16</v>
      </c>
      <c r="VJ8" s="128">
        <v>4</v>
      </c>
      <c r="VK8" s="128">
        <v>3</v>
      </c>
      <c r="VL8" s="128">
        <v>3</v>
      </c>
      <c r="VM8" s="128">
        <v>1</v>
      </c>
      <c r="VN8" s="128">
        <v>4</v>
      </c>
      <c r="VO8" s="128">
        <v>3</v>
      </c>
      <c r="VP8" s="128" t="s">
        <v>331</v>
      </c>
      <c r="VQ8" s="128">
        <v>11</v>
      </c>
      <c r="VR8" s="128">
        <v>2</v>
      </c>
      <c r="VS8" s="128">
        <v>2</v>
      </c>
      <c r="VT8" s="128">
        <v>2</v>
      </c>
      <c r="VU8" s="128">
        <v>0</v>
      </c>
      <c r="VV8" s="128">
        <v>2</v>
      </c>
      <c r="VW8" s="128">
        <v>1</v>
      </c>
      <c r="VX8" s="128" t="s">
        <v>331</v>
      </c>
      <c r="VY8" s="128">
        <v>5</v>
      </c>
      <c r="VZ8" s="128">
        <v>2</v>
      </c>
      <c r="WA8" s="128">
        <v>1</v>
      </c>
      <c r="WB8" s="128">
        <v>1</v>
      </c>
      <c r="WC8" s="128">
        <v>1</v>
      </c>
      <c r="WD8" s="128">
        <v>2</v>
      </c>
      <c r="WE8" s="128">
        <v>2</v>
      </c>
      <c r="WF8" s="200">
        <v>0</v>
      </c>
      <c r="WG8" s="200">
        <v>2.1033379058070414E-2</v>
      </c>
      <c r="WH8" s="200">
        <v>2.6903416733925207E-3</v>
      </c>
      <c r="WI8" s="200">
        <v>7.9120879120879121E-3</v>
      </c>
      <c r="WJ8" s="200">
        <v>6.8959572450650805E-3</v>
      </c>
      <c r="WK8" s="200">
        <v>7.609706603534285E-3</v>
      </c>
      <c r="WL8" s="200">
        <v>7.4534161490683228E-3</v>
      </c>
      <c r="WM8" s="200">
        <v>6.4877138918173708E-3</v>
      </c>
      <c r="WN8" s="128" t="s">
        <v>331</v>
      </c>
      <c r="WO8" s="128">
        <v>23</v>
      </c>
      <c r="WP8" s="128">
        <v>3</v>
      </c>
      <c r="WQ8" s="128">
        <v>9</v>
      </c>
      <c r="WR8" s="128">
        <v>8</v>
      </c>
      <c r="WS8" s="128">
        <v>9</v>
      </c>
      <c r="WT8" s="128">
        <v>9</v>
      </c>
      <c r="WU8" s="128">
        <v>8</v>
      </c>
      <c r="WV8" s="128" t="s">
        <v>331</v>
      </c>
      <c r="WW8" s="128">
        <v>14</v>
      </c>
      <c r="WX8" s="128">
        <v>1</v>
      </c>
      <c r="WY8" s="128">
        <v>5</v>
      </c>
      <c r="WZ8" s="128">
        <v>4</v>
      </c>
      <c r="XA8" s="128">
        <v>4</v>
      </c>
      <c r="XB8" s="128">
        <v>6</v>
      </c>
      <c r="XC8" s="128">
        <v>6</v>
      </c>
      <c r="XD8" s="128" t="s">
        <v>331</v>
      </c>
      <c r="XE8" s="128">
        <v>9</v>
      </c>
      <c r="XF8" s="128">
        <v>2</v>
      </c>
      <c r="XG8" s="128">
        <v>4</v>
      </c>
      <c r="XH8" s="128">
        <v>4</v>
      </c>
      <c r="XI8" s="128">
        <v>5</v>
      </c>
      <c r="XJ8" s="128">
        <v>3</v>
      </c>
      <c r="XK8" s="128">
        <v>2</v>
      </c>
      <c r="XL8" s="200">
        <v>0</v>
      </c>
      <c r="XM8" s="200">
        <v>0</v>
      </c>
      <c r="XN8" s="200">
        <v>0</v>
      </c>
      <c r="XO8" s="200">
        <v>0</v>
      </c>
      <c r="XP8" s="200">
        <v>0.37735849056603771</v>
      </c>
      <c r="XQ8" s="200">
        <v>0.29126213592233013</v>
      </c>
      <c r="XR8" s="200">
        <v>8.0645161290322578E-2</v>
      </c>
      <c r="XS8" s="200">
        <v>0.27522935779816515</v>
      </c>
      <c r="XT8" s="200">
        <v>0</v>
      </c>
      <c r="XU8" s="200">
        <v>0</v>
      </c>
      <c r="XV8" s="200">
        <v>0</v>
      </c>
      <c r="XW8" s="200">
        <v>0</v>
      </c>
      <c r="XX8" s="200">
        <v>0.37735849056603771</v>
      </c>
      <c r="XY8" s="200">
        <v>0.29126213592233013</v>
      </c>
      <c r="XZ8" s="200">
        <v>8.0645161290322578E-2</v>
      </c>
      <c r="YA8" s="200">
        <v>0.27522935779816515</v>
      </c>
      <c r="YB8" s="200">
        <v>0</v>
      </c>
      <c r="YC8" s="200">
        <v>1.1135857461024499E-2</v>
      </c>
      <c r="YD8" s="200">
        <v>0</v>
      </c>
      <c r="YE8" s="200">
        <v>3.5880875493362039E-3</v>
      </c>
      <c r="YF8" s="200">
        <v>3.5385704175513095E-3</v>
      </c>
      <c r="YG8" s="200">
        <v>0</v>
      </c>
      <c r="YH8" s="200">
        <v>0</v>
      </c>
      <c r="YI8" s="200">
        <v>0</v>
      </c>
      <c r="YJ8" s="200">
        <v>0</v>
      </c>
      <c r="YK8" s="200">
        <v>4.1841004184100415E-3</v>
      </c>
      <c r="YL8" s="200">
        <v>0</v>
      </c>
      <c r="YM8" s="200">
        <v>0</v>
      </c>
      <c r="YN8" s="200">
        <v>0</v>
      </c>
      <c r="YO8" s="200">
        <v>3.8707180181923751E-3</v>
      </c>
      <c r="YP8" s="200">
        <v>1.0416666666666666E-2</v>
      </c>
      <c r="YQ8" s="200">
        <v>0</v>
      </c>
      <c r="YR8" s="200">
        <v>0</v>
      </c>
      <c r="YS8" s="200">
        <v>5.4945054945054944E-2</v>
      </c>
      <c r="YT8" s="200">
        <v>0</v>
      </c>
      <c r="YU8" s="200">
        <v>0</v>
      </c>
      <c r="YV8" s="200">
        <v>5.9737156511350054E-3</v>
      </c>
      <c r="YW8" s="200">
        <v>1.7211703958691912E-2</v>
      </c>
      <c r="YX8" s="200">
        <v>1.1013215859030838E-2</v>
      </c>
      <c r="YY8" s="200">
        <v>5.3163211057947902E-3</v>
      </c>
      <c r="YZ8" s="200">
        <v>0</v>
      </c>
      <c r="ZA8" s="200">
        <v>0</v>
      </c>
      <c r="ZB8" s="200">
        <v>5.6925996204933584E-2</v>
      </c>
      <c r="ZC8" s="200">
        <v>5.6285178236397747E-2</v>
      </c>
      <c r="ZD8" s="200">
        <v>0</v>
      </c>
      <c r="ZE8" s="200">
        <v>1.7953321364452424E-2</v>
      </c>
      <c r="ZF8" s="200">
        <v>5.1813471502590677E-2</v>
      </c>
      <c r="ZG8" s="200">
        <v>6.6777963272120197E-2</v>
      </c>
      <c r="ZH8" s="9">
        <v>23587.4862667081</v>
      </c>
      <c r="ZI8" s="7"/>
      <c r="ZJ8" s="7">
        <v>1911.0699462890625</v>
      </c>
      <c r="ZK8" s="7"/>
      <c r="ZL8" s="7">
        <v>4038.6298828125</v>
      </c>
      <c r="ZM8" s="7">
        <v>3764.7900390625</v>
      </c>
      <c r="ZN8" s="7">
        <v>3738.570068359375</v>
      </c>
      <c r="ZO8" s="7">
        <v>4435.669921875</v>
      </c>
      <c r="ZP8" s="7">
        <v>3955.85009765625</v>
      </c>
      <c r="ZQ8" s="7">
        <v>7485.5400390625</v>
      </c>
      <c r="ZR8" s="7">
        <v>7993.419921875</v>
      </c>
      <c r="ZS8" s="7">
        <v>7749.259765625</v>
      </c>
      <c r="ZT8" s="7">
        <v>8545.98046875</v>
      </c>
      <c r="ZU8" s="7">
        <f t="shared" si="0"/>
        <v>10991.86</v>
      </c>
      <c r="ZV8" s="7"/>
      <c r="ZW8" s="7">
        <v>277.6300048828125</v>
      </c>
      <c r="ZX8" s="7"/>
      <c r="ZY8" s="7">
        <v>937.58001708984375</v>
      </c>
      <c r="ZZ8" s="7">
        <v>786.260009765625</v>
      </c>
      <c r="AAA8" s="7">
        <v>746.96002197265625</v>
      </c>
      <c r="AAB8" s="7">
        <v>1115.9200439453125</v>
      </c>
      <c r="AAC8" s="7">
        <v>807.44000244140625</v>
      </c>
      <c r="AAD8" s="7">
        <v>1071.97998046875</v>
      </c>
      <c r="AAE8" s="7">
        <v>1482.43994140625</v>
      </c>
      <c r="AAF8" s="7">
        <v>1435.1800537109375</v>
      </c>
      <c r="AAG8" s="7">
        <v>1564.6099853515625</v>
      </c>
      <c r="AAH8" s="7">
        <v>2599.9340000000002</v>
      </c>
      <c r="AAI8" s="7"/>
      <c r="AAJ8" s="7">
        <v>1633.43994140625</v>
      </c>
      <c r="AAK8" s="7"/>
      <c r="AAL8" s="7">
        <v>3101.050048828125</v>
      </c>
      <c r="AAM8" s="7">
        <v>2978.5400390625</v>
      </c>
      <c r="AAN8" s="7">
        <v>2991.610107421875</v>
      </c>
      <c r="AAO8" s="7">
        <v>3319.75</v>
      </c>
      <c r="AAP8" s="7">
        <v>3148.409912109375</v>
      </c>
      <c r="AAQ8" s="7">
        <v>6413.56982421875</v>
      </c>
      <c r="AAR8" s="7">
        <v>6510.97998046875</v>
      </c>
      <c r="AAS8" s="7">
        <v>6314.080078125</v>
      </c>
      <c r="AAT8" s="7">
        <v>6981.3701171875</v>
      </c>
      <c r="AAU8" s="7">
        <v>8391.9259999999995</v>
      </c>
      <c r="AAV8" s="7"/>
      <c r="AAW8" s="7">
        <v>20.200000762939453</v>
      </c>
      <c r="AAX8" s="7"/>
      <c r="AAY8" s="7">
        <v>536.27001953125</v>
      </c>
      <c r="AAZ8" s="7">
        <v>372.60000610351562</v>
      </c>
      <c r="ABA8" s="7">
        <v>200.32000732421875</v>
      </c>
      <c r="ABB8" s="7">
        <v>413.6300048828125</v>
      </c>
      <c r="ABC8" s="7">
        <v>315.39999389648437</v>
      </c>
      <c r="ABD8" s="7">
        <v>203.8699951171875</v>
      </c>
      <c r="ABE8" s="7">
        <v>387.94000244140625</v>
      </c>
      <c r="ABF8" s="7">
        <v>241.14999389648437</v>
      </c>
      <c r="ABG8" s="7">
        <v>116.80000305175781</v>
      </c>
      <c r="ABH8" s="7">
        <v>629.38299999999992</v>
      </c>
      <c r="ABI8" s="7"/>
      <c r="ABJ8" s="7">
        <v>8.2200002670288086</v>
      </c>
      <c r="ABK8" s="7"/>
      <c r="ABL8" s="7">
        <v>10</v>
      </c>
      <c r="ABM8" s="7">
        <v>15.979999542236328</v>
      </c>
      <c r="ABN8" s="7">
        <v>9</v>
      </c>
      <c r="ABO8" s="7">
        <v>69.730003356933594</v>
      </c>
      <c r="ABP8" s="7">
        <v>13.800000190734863</v>
      </c>
      <c r="ABQ8" s="7">
        <v>43.450000762939453</v>
      </c>
      <c r="ABR8" s="7">
        <v>9.0100002288818359</v>
      </c>
      <c r="ABS8" s="7">
        <v>13.689999580383301</v>
      </c>
      <c r="ABT8" s="7">
        <v>6.6700000762939453</v>
      </c>
      <c r="ABU8" s="7">
        <v>108.559</v>
      </c>
      <c r="ABV8" s="7">
        <v>0</v>
      </c>
      <c r="ABW8" s="7">
        <v>4.0940000000000003</v>
      </c>
      <c r="ABX8" s="7">
        <v>4.931</v>
      </c>
      <c r="ABY8" s="7">
        <v>0</v>
      </c>
      <c r="ABZ8" s="7">
        <v>40</v>
      </c>
      <c r="ACA8" s="7">
        <v>28.41</v>
      </c>
      <c r="ACB8" s="7">
        <v>357.36</v>
      </c>
      <c r="ACC8" s="7">
        <v>8.3659999999999997</v>
      </c>
      <c r="ACD8" s="7">
        <v>27.390999999999998</v>
      </c>
      <c r="ACE8" s="7">
        <v>60.857999999999997</v>
      </c>
      <c r="ACF8" s="7">
        <v>70.847999999999999</v>
      </c>
      <c r="ACG8" s="7">
        <v>108.858</v>
      </c>
      <c r="ACH8" s="7">
        <v>33.323999999999998</v>
      </c>
      <c r="ACI8" s="7"/>
      <c r="ACJ8" s="7">
        <v>26.446000000000002</v>
      </c>
      <c r="ACK8" s="7">
        <v>39.395000000000003</v>
      </c>
      <c r="ACL8" s="7"/>
      <c r="ACM8" s="7">
        <v>2.5</v>
      </c>
      <c r="ACN8" s="7">
        <v>255.37899999999999</v>
      </c>
      <c r="ACO8" s="7"/>
      <c r="ACP8" s="7">
        <v>25</v>
      </c>
      <c r="ACQ8" s="7">
        <v>55.569000000000003</v>
      </c>
      <c r="ACR8" s="7">
        <v>57.451999999999998</v>
      </c>
      <c r="ACS8" s="7">
        <v>65.256</v>
      </c>
      <c r="ACT8" s="7">
        <v>109.861</v>
      </c>
      <c r="ACU8" s="7">
        <v>140.6</v>
      </c>
      <c r="ACV8" s="7"/>
      <c r="ACW8" s="7">
        <v>3.582999999999998</v>
      </c>
      <c r="ACX8" s="7">
        <v>2.8919999999999959</v>
      </c>
      <c r="ACY8" s="7"/>
      <c r="ACZ8" s="7">
        <v>123.4</v>
      </c>
      <c r="ADA8" s="7">
        <v>4.6740000000000066</v>
      </c>
      <c r="ADB8" s="7">
        <v>291.3</v>
      </c>
      <c r="ADC8" s="7">
        <v>0.21000000000000085</v>
      </c>
      <c r="ADD8" s="7">
        <v>27.597999999999999</v>
      </c>
      <c r="ADE8" s="7">
        <v>454.32799999999997</v>
      </c>
      <c r="ADF8" s="7">
        <v>584.08199999999999</v>
      </c>
      <c r="ADG8" s="7">
        <v>586.28599999999994</v>
      </c>
      <c r="ADH8" s="7">
        <v>346.9</v>
      </c>
      <c r="ADI8" s="7">
        <v>0</v>
      </c>
      <c r="ADJ8" s="7">
        <v>254.27999877929687</v>
      </c>
      <c r="ADK8" s="7">
        <v>0</v>
      </c>
      <c r="ADL8" s="7">
        <v>399.30999755859375</v>
      </c>
      <c r="ADM8" s="7">
        <v>411.22000122070312</v>
      </c>
      <c r="ADN8" s="7">
        <v>520.91998291015625</v>
      </c>
      <c r="ADO8" s="7">
        <v>652.91998291015625</v>
      </c>
      <c r="ADP8" s="7">
        <v>484.47000122070312</v>
      </c>
      <c r="ADQ8" s="7">
        <v>867.52001953125</v>
      </c>
      <c r="ADR8" s="7">
        <v>1081.8699951171875</v>
      </c>
      <c r="ADS8" s="7">
        <v>1181.1700439453125</v>
      </c>
      <c r="ADT8" s="7">
        <v>1393.780029296875</v>
      </c>
      <c r="ADU8" s="7">
        <v>1969.0150000000001</v>
      </c>
      <c r="ADV8" s="7">
        <v>0</v>
      </c>
      <c r="ADW8" s="7">
        <v>253.77000427246094</v>
      </c>
      <c r="ADX8" s="7">
        <v>0</v>
      </c>
      <c r="ADY8" s="7">
        <v>399.30999755859375</v>
      </c>
      <c r="ADZ8" s="7">
        <v>411.22000122070312</v>
      </c>
      <c r="AEA8" s="7">
        <v>520.91998291015625</v>
      </c>
      <c r="AEB8" s="7">
        <v>652.29998779296875</v>
      </c>
      <c r="AEC8" s="7">
        <v>483.69000244140625</v>
      </c>
      <c r="AED8" s="7">
        <v>865.91998291015625</v>
      </c>
      <c r="AEE8" s="7">
        <v>1080.0999755859375</v>
      </c>
      <c r="AEF8" s="7">
        <v>1180.280029296875</v>
      </c>
      <c r="AEG8" s="7">
        <v>1390.489990234375</v>
      </c>
      <c r="AEH8" s="7">
        <v>1969.0150000000001</v>
      </c>
      <c r="AEI8" s="7">
        <v>0</v>
      </c>
      <c r="AEJ8" s="7">
        <v>0.50999999046325684</v>
      </c>
      <c r="AEK8" s="7">
        <v>0</v>
      </c>
      <c r="AEL8" s="7">
        <v>0</v>
      </c>
      <c r="AEM8" s="7">
        <v>0</v>
      </c>
      <c r="AEN8" s="7">
        <v>0</v>
      </c>
      <c r="AEO8" s="7">
        <v>0.62000000476837158</v>
      </c>
      <c r="AEP8" s="7">
        <v>0.77999997138977051</v>
      </c>
      <c r="AEQ8" s="7">
        <v>1.6000000238418579</v>
      </c>
      <c r="AER8" s="7">
        <v>1.7599999904632568</v>
      </c>
      <c r="AES8" s="7">
        <v>0.88999998569488525</v>
      </c>
      <c r="AET8" s="7">
        <v>3.2899999618530273</v>
      </c>
      <c r="AEU8" s="7">
        <v>0</v>
      </c>
      <c r="AEV8" s="7">
        <v>0</v>
      </c>
      <c r="AEW8" s="7">
        <v>22342.25</v>
      </c>
      <c r="AEX8" s="7">
        <v>0</v>
      </c>
      <c r="AEY8" s="7">
        <v>1710.18994140625</v>
      </c>
      <c r="AEZ8" s="7">
        <v>2182.889892578125</v>
      </c>
      <c r="AFA8" s="7">
        <v>3622.739990234375</v>
      </c>
      <c r="AFB8" s="7">
        <v>3095.68994140625</v>
      </c>
      <c r="AFC8" s="7">
        <v>4226.83984375</v>
      </c>
      <c r="AFD8" s="7">
        <v>7878.91015625</v>
      </c>
      <c r="AFE8" s="7">
        <v>8383.330078125</v>
      </c>
      <c r="AFF8" s="7">
        <v>7880.330078125</v>
      </c>
      <c r="AFG8" s="7">
        <v>9668.3203125</v>
      </c>
      <c r="AFH8" s="7">
        <v>9911.2999999999993</v>
      </c>
      <c r="AFI8" s="7">
        <v>0</v>
      </c>
      <c r="AFJ8" s="7">
        <v>20554.669921875</v>
      </c>
      <c r="AFK8" s="7">
        <v>0</v>
      </c>
      <c r="AFL8" s="7">
        <v>854.09002685546875</v>
      </c>
      <c r="AFM8" s="7">
        <v>306.47000122070313</v>
      </c>
      <c r="AFN8" s="7">
        <v>571.32000732421875</v>
      </c>
      <c r="AFO8" s="7">
        <v>477.02999877929687</v>
      </c>
      <c r="AFP8" s="7">
        <v>758.91998291015625</v>
      </c>
      <c r="AFQ8" s="7">
        <v>746.07000732421875</v>
      </c>
      <c r="AFR8" s="7">
        <v>903.27001953125</v>
      </c>
      <c r="AFS8" s="7">
        <v>978.8699951171875</v>
      </c>
      <c r="AFT8" s="7">
        <v>843.280029296875</v>
      </c>
      <c r="AFU8" s="7">
        <v>1888.1170000000002</v>
      </c>
      <c r="AFV8" s="7">
        <v>0</v>
      </c>
      <c r="AFW8" s="7">
        <v>-20277.029296875</v>
      </c>
      <c r="AFX8" s="7">
        <v>0</v>
      </c>
      <c r="AFY8" s="7">
        <v>83.489997863769531</v>
      </c>
      <c r="AFZ8" s="7">
        <v>479.77999877929687</v>
      </c>
      <c r="AGA8" s="7">
        <v>175.63999938964844</v>
      </c>
      <c r="AGB8" s="7">
        <v>638.8900146484375</v>
      </c>
      <c r="AGC8" s="7">
        <v>48.520000457763672</v>
      </c>
      <c r="AGD8" s="7">
        <v>325.89999389648437</v>
      </c>
      <c r="AGE8" s="7">
        <v>579.15997314453125</v>
      </c>
      <c r="AGF8" s="7">
        <v>456.30999755859375</v>
      </c>
      <c r="AGG8" s="7">
        <v>721.33001708984375</v>
      </c>
      <c r="AGH8" s="7">
        <v>285.89999999999986</v>
      </c>
      <c r="AGI8" s="7">
        <v>0</v>
      </c>
      <c r="AGJ8" s="7">
        <v>598.55999755859375</v>
      </c>
      <c r="AGK8" s="7">
        <v>0</v>
      </c>
      <c r="AGL8" s="7">
        <v>325.760009765625</v>
      </c>
      <c r="AGM8" s="7">
        <v>667.83001708984375</v>
      </c>
      <c r="AGN8" s="7">
        <v>1041.52001953125</v>
      </c>
      <c r="AGO8" s="7">
        <v>959.32000732421875</v>
      </c>
      <c r="AGP8" s="7">
        <v>1224.3399658203125</v>
      </c>
      <c r="AGQ8" s="7">
        <v>1873.93994140625</v>
      </c>
      <c r="AGR8" s="7">
        <v>1881.6600341796875</v>
      </c>
      <c r="AGS8" s="7">
        <v>2738.199951171875</v>
      </c>
      <c r="AGT8" s="11">
        <v>3461.090087890625</v>
      </c>
      <c r="AGU8" s="11">
        <v>3504.5</v>
      </c>
      <c r="AGV8" s="7">
        <v>0</v>
      </c>
      <c r="AGW8" s="7">
        <v>-20431.1796875</v>
      </c>
      <c r="AGX8" s="7">
        <v>0</v>
      </c>
      <c r="AGY8" s="7">
        <v>2328.43994140625</v>
      </c>
      <c r="AGZ8" s="7">
        <v>1581.9100341796875</v>
      </c>
      <c r="AHA8" s="7">
        <v>115.83000183105469</v>
      </c>
      <c r="AHB8" s="7">
        <v>1339.97998046875</v>
      </c>
      <c r="AHC8" s="7">
        <v>-270.989990234375</v>
      </c>
      <c r="AHD8" s="7">
        <v>-393.3699951171875</v>
      </c>
      <c r="AHE8" s="7">
        <v>-389.92001342773437</v>
      </c>
      <c r="AHF8" s="7">
        <v>-131.07000732421875</v>
      </c>
      <c r="AHG8" s="7">
        <v>-1122.3399658203125</v>
      </c>
      <c r="AHH8" s="7">
        <v>-808.79199999999946</v>
      </c>
      <c r="AHI8" s="7"/>
      <c r="AHJ8" s="7">
        <v>2.9999999329447746E-2</v>
      </c>
      <c r="AHK8" s="7"/>
      <c r="AHL8" s="7">
        <v>9.9999997764825821E-3</v>
      </c>
      <c r="AHM8" s="7">
        <v>1.9999999552965164E-2</v>
      </c>
      <c r="AHN8" s="7">
        <v>9.9999997764825821E-3</v>
      </c>
      <c r="AHO8" s="7">
        <v>5.9999998658895493E-2</v>
      </c>
      <c r="AHP8" s="7">
        <v>1.9999999552965164E-2</v>
      </c>
      <c r="AHQ8" s="7">
        <v>3.9999999105930328E-2</v>
      </c>
      <c r="AHR8" s="7">
        <v>9.9999997764825821E-3</v>
      </c>
      <c r="AHS8" s="7">
        <v>9.9999997764825821E-3</v>
      </c>
      <c r="AHT8" s="7">
        <v>0</v>
      </c>
      <c r="AHU8" s="7"/>
      <c r="AHV8" s="7">
        <v>861.260009765625</v>
      </c>
      <c r="AHW8" s="7"/>
      <c r="AHX8" s="7">
        <v>967.77001953125</v>
      </c>
      <c r="AHY8" s="7">
        <v>1498.1199951171875</v>
      </c>
      <c r="AHZ8" s="7">
        <v>823.32000732421875</v>
      </c>
      <c r="AIA8" s="7">
        <v>6252.97998046875</v>
      </c>
      <c r="AIB8" s="7">
        <v>1212.8399658203125</v>
      </c>
      <c r="AIC8" s="7">
        <v>3745.02001953125</v>
      </c>
      <c r="AID8" s="7">
        <v>761.55999755859375</v>
      </c>
      <c r="AIE8" s="7">
        <v>1133.6600341796875</v>
      </c>
      <c r="AIF8" s="7">
        <v>540.9000244140625</v>
      </c>
      <c r="AIG8" s="7"/>
      <c r="AIH8" s="7">
        <v>0.40999999642372131</v>
      </c>
      <c r="AII8" s="7"/>
      <c r="AIJ8" s="7">
        <v>1.9999999552965164E-2</v>
      </c>
      <c r="AIK8" s="7">
        <v>3.9999999105930328E-2</v>
      </c>
      <c r="AIL8" s="7">
        <v>3.9999999105930328E-2</v>
      </c>
      <c r="AIM8" s="7">
        <v>0.17000000178813934</v>
      </c>
      <c r="AIN8" s="7">
        <v>3.9999999105930328E-2</v>
      </c>
      <c r="AIO8" s="7">
        <v>0.20999999344348907</v>
      </c>
      <c r="AIP8" s="7">
        <v>1.9999999552965164E-2</v>
      </c>
      <c r="AIQ8" s="7">
        <v>5.9999998658895493E-2</v>
      </c>
      <c r="AIR8" s="7">
        <v>5.9999998658895493E-2</v>
      </c>
      <c r="AIS8" s="7"/>
      <c r="AIT8" s="7">
        <v>0</v>
      </c>
      <c r="AIU8" s="7"/>
      <c r="AIV8" s="7">
        <v>0</v>
      </c>
      <c r="AIW8" s="7">
        <v>0</v>
      </c>
      <c r="AIX8" s="7">
        <v>0</v>
      </c>
      <c r="AIY8" s="7">
        <v>1.9999999552965164E-2</v>
      </c>
      <c r="AIZ8" s="7">
        <v>0</v>
      </c>
      <c r="AJA8" s="7">
        <v>9.9999997764825821E-3</v>
      </c>
      <c r="AJB8" s="7">
        <v>0</v>
      </c>
      <c r="AJC8" s="7">
        <v>0</v>
      </c>
      <c r="AJD8" s="7">
        <v>0</v>
      </c>
      <c r="AJE8" s="7"/>
      <c r="AJF8" s="7"/>
      <c r="AJG8" s="7"/>
      <c r="AJH8" s="7">
        <v>0</v>
      </c>
      <c r="AJI8" s="7">
        <v>0</v>
      </c>
      <c r="AJJ8" s="7">
        <v>0.64999997615814209</v>
      </c>
      <c r="AJK8" s="7">
        <v>0.64999997615814209</v>
      </c>
      <c r="AJL8" s="7">
        <v>0.64999997615814209</v>
      </c>
      <c r="AJM8" s="7">
        <v>0.68999999761581421</v>
      </c>
      <c r="AJN8" s="7">
        <v>0.63999998569488525</v>
      </c>
      <c r="AJO8" s="7">
        <v>0.68999999761581421</v>
      </c>
      <c r="AJP8" s="7">
        <v>0.68999999761581421</v>
      </c>
      <c r="AJQ8" s="7"/>
      <c r="AJR8" s="7"/>
      <c r="AJS8" s="7"/>
      <c r="AJT8" s="7">
        <v>0</v>
      </c>
      <c r="AJU8" s="7">
        <v>0</v>
      </c>
      <c r="AJV8" s="7">
        <v>0.63999998569488525</v>
      </c>
      <c r="AJW8" s="7">
        <v>0.63999998569488525</v>
      </c>
      <c r="AJX8" s="7">
        <v>0.63999998569488525</v>
      </c>
      <c r="AJY8" s="7">
        <v>0.67000001668930054</v>
      </c>
      <c r="AJZ8" s="7">
        <v>0.62999999523162842</v>
      </c>
      <c r="AKA8" s="7">
        <v>0.62999999523162842</v>
      </c>
      <c r="AKB8" s="7">
        <v>0.62999999523162842</v>
      </c>
      <c r="AKC8" s="7"/>
      <c r="AKD8" s="7"/>
      <c r="AKE8" s="7"/>
      <c r="AKF8" s="7">
        <v>0</v>
      </c>
      <c r="AKG8" s="7">
        <v>0</v>
      </c>
      <c r="AKH8" s="7">
        <v>0.64999997615814209</v>
      </c>
      <c r="AKI8" s="7">
        <v>0.64999997615814209</v>
      </c>
      <c r="AKJ8" s="7">
        <v>0.64999997615814209</v>
      </c>
      <c r="AKK8" s="7">
        <v>0.68999999761581421</v>
      </c>
      <c r="AKL8" s="7">
        <v>0.63999998569488525</v>
      </c>
      <c r="AKM8" s="7">
        <v>0.68999999761581421</v>
      </c>
      <c r="AKN8" s="7">
        <v>0.68999999761581421</v>
      </c>
      <c r="AKO8" s="7"/>
      <c r="AKP8" s="7"/>
      <c r="AKQ8" s="7"/>
      <c r="AKR8" s="7">
        <v>13478055000</v>
      </c>
      <c r="AKS8" s="7">
        <v>13617873000</v>
      </c>
      <c r="AKT8" s="7">
        <v>13617872000</v>
      </c>
      <c r="AKU8" s="7">
        <v>15797220000</v>
      </c>
      <c r="AKV8" s="7">
        <v>16432917000</v>
      </c>
      <c r="AKW8" s="7">
        <v>17103240000</v>
      </c>
      <c r="AKX8" s="7">
        <v>17958491000</v>
      </c>
      <c r="AKY8" s="7">
        <v>18054718900</v>
      </c>
      <c r="AKZ8" s="7">
        <v>18152747000</v>
      </c>
      <c r="ALA8" s="7"/>
      <c r="ALB8" s="7"/>
      <c r="ALC8" s="7">
        <v>387733000</v>
      </c>
      <c r="ALD8" s="7">
        <v>2439062000</v>
      </c>
      <c r="ALE8" s="7">
        <v>2546859500</v>
      </c>
      <c r="ALF8" s="7">
        <v>2546859000</v>
      </c>
      <c r="ALG8" s="7">
        <v>2794575000</v>
      </c>
      <c r="ALH8" s="7">
        <v>2906366000</v>
      </c>
      <c r="ALI8" s="7">
        <v>3022621000</v>
      </c>
      <c r="ALJ8" s="7">
        <v>3173794000</v>
      </c>
      <c r="ALK8" s="7">
        <v>3268992500</v>
      </c>
      <c r="ALL8" s="7">
        <v>3367021000</v>
      </c>
      <c r="ALM8" s="7"/>
      <c r="ALN8" s="7"/>
      <c r="ALO8" s="7"/>
      <c r="ALP8" s="7">
        <v>11038993000</v>
      </c>
      <c r="ALQ8" s="7">
        <v>11071013500</v>
      </c>
      <c r="ALR8" s="7">
        <v>11071013000</v>
      </c>
      <c r="ALS8" s="7">
        <v>13002645000</v>
      </c>
      <c r="ALT8" s="7">
        <v>13526551000</v>
      </c>
      <c r="ALU8" s="7">
        <v>14080619000</v>
      </c>
      <c r="ALV8" s="7">
        <v>14784697000</v>
      </c>
      <c r="ALW8" s="7">
        <v>14785726400</v>
      </c>
      <c r="ALX8" s="7">
        <v>14785726000</v>
      </c>
      <c r="ALY8" s="7"/>
      <c r="ALZ8" s="7"/>
      <c r="AMA8" s="7"/>
      <c r="AMB8" s="7">
        <v>5555670</v>
      </c>
      <c r="AMC8" s="7">
        <v>5613303</v>
      </c>
      <c r="AMD8" s="7">
        <v>5613302.5</v>
      </c>
      <c r="AME8" s="7">
        <v>6508949.5</v>
      </c>
      <c r="AMF8" s="7">
        <v>6482413</v>
      </c>
      <c r="AMG8" s="7">
        <v>6738865</v>
      </c>
      <c r="AMH8" s="7">
        <v>7075843.5</v>
      </c>
      <c r="AMI8" s="7">
        <v>7110956.5</v>
      </c>
      <c r="AMJ8" s="7">
        <v>7149565.5</v>
      </c>
      <c r="AMK8" s="7"/>
      <c r="AML8" s="7"/>
      <c r="AMM8" s="7">
        <v>475163</v>
      </c>
      <c r="AMN8" s="7">
        <v>1999231.125</v>
      </c>
      <c r="AMO8" s="7">
        <v>2087589.75</v>
      </c>
      <c r="AMP8" s="7">
        <v>2087589.375</v>
      </c>
      <c r="AMQ8" s="7">
        <v>2290635.25</v>
      </c>
      <c r="AMR8" s="7">
        <v>2382267.25</v>
      </c>
      <c r="AMS8" s="7">
        <v>2475529</v>
      </c>
      <c r="AMT8" s="7">
        <v>2599340</v>
      </c>
      <c r="AMU8" s="7">
        <v>2677307.5</v>
      </c>
      <c r="AMV8" s="7">
        <v>2757593</v>
      </c>
      <c r="AMW8" s="7"/>
      <c r="AMX8" s="7"/>
      <c r="AMY8" s="7"/>
      <c r="AMZ8" s="7">
        <v>9153394</v>
      </c>
      <c r="ANA8" s="7">
        <v>9179945</v>
      </c>
      <c r="ANB8" s="7">
        <v>9179944</v>
      </c>
      <c r="ANC8" s="7">
        <v>10772697</v>
      </c>
      <c r="AND8" s="7">
        <v>10286351</v>
      </c>
      <c r="ANE8" s="7">
        <v>10691434</v>
      </c>
      <c r="ANF8" s="7">
        <v>11226042</v>
      </c>
      <c r="ANG8" s="7">
        <v>11218305</v>
      </c>
      <c r="ANH8" s="7">
        <v>11218305</v>
      </c>
      <c r="ANI8" s="7"/>
      <c r="ANJ8" s="7">
        <v>36.990001678466797</v>
      </c>
      <c r="ANK8" s="7"/>
      <c r="ANL8" s="7">
        <v>47.240001678466797</v>
      </c>
      <c r="ANM8" s="7">
        <v>58.549999237060547</v>
      </c>
      <c r="ANN8" s="7">
        <v>50.349998474121094</v>
      </c>
      <c r="ANO8" s="7">
        <v>62.040000915527344</v>
      </c>
      <c r="ANP8" s="7">
        <v>52.990001678466797</v>
      </c>
      <c r="ANQ8" s="7">
        <v>56.869998931884766</v>
      </c>
      <c r="ANR8" s="7">
        <v>56.569999694824219</v>
      </c>
      <c r="ANS8" s="7">
        <v>58.509998321533203</v>
      </c>
      <c r="ANT8" s="7">
        <v>0</v>
      </c>
      <c r="ANU8" s="7">
        <v>1787.5799560546875</v>
      </c>
      <c r="ANV8" s="7">
        <v>0</v>
      </c>
      <c r="ANW8" s="7">
        <v>856.09002685546875</v>
      </c>
      <c r="ANX8" s="7">
        <v>1876.4200439453125</v>
      </c>
      <c r="ANY8" s="7">
        <v>3051.419921875</v>
      </c>
      <c r="ANZ8" s="7">
        <v>2618.659912109375</v>
      </c>
      <c r="AOA8" s="7">
        <v>3467.919921875</v>
      </c>
      <c r="AOB8" s="7">
        <v>7132.83984375</v>
      </c>
      <c r="AOC8" s="7">
        <v>7480.06005859375</v>
      </c>
      <c r="AOD8" s="7">
        <v>6901.4599609375</v>
      </c>
      <c r="AOE8" s="7">
        <v>8825.0400390625</v>
      </c>
      <c r="AOF8" s="7">
        <v>0</v>
      </c>
      <c r="AOG8" s="7">
        <v>1189.030029296875</v>
      </c>
      <c r="AOH8" s="7">
        <v>0</v>
      </c>
      <c r="AOI8" s="7">
        <v>530.33001708984375</v>
      </c>
      <c r="AOJ8" s="7">
        <v>1208.5799560546875</v>
      </c>
      <c r="AOK8" s="7">
        <v>2009.9100341796875</v>
      </c>
      <c r="AOL8" s="7">
        <v>1659.3399658203125</v>
      </c>
      <c r="AOM8" s="7">
        <v>2243.580078125</v>
      </c>
      <c r="AON8" s="7">
        <v>5258.91015625</v>
      </c>
      <c r="AOO8" s="7">
        <v>5598.39990234375</v>
      </c>
      <c r="AOP8" s="7">
        <v>4163.259765625</v>
      </c>
      <c r="AOQ8" s="7">
        <v>5363.9501953125</v>
      </c>
      <c r="AOR8" s="7">
        <v>313897.25</v>
      </c>
      <c r="AOS8" s="7">
        <v>337593.875</v>
      </c>
      <c r="AOT8" s="7">
        <v>367944.78125</v>
      </c>
      <c r="AOU8" s="7">
        <v>405845.46875</v>
      </c>
      <c r="AOV8" s="7">
        <v>446035.125</v>
      </c>
      <c r="AOW8" s="7">
        <v>491416.9375</v>
      </c>
      <c r="AOX8" s="7">
        <v>666926.4375</v>
      </c>
      <c r="AOY8" s="7">
        <v>577478.75</v>
      </c>
      <c r="AOZ8" s="7">
        <v>902677.125</v>
      </c>
      <c r="APA8" s="7">
        <v>1100501.375</v>
      </c>
      <c r="APB8" s="7">
        <v>1167907.5</v>
      </c>
      <c r="APC8" s="7">
        <v>1413076.375</v>
      </c>
      <c r="APD8" s="7"/>
      <c r="APE8" s="7"/>
      <c r="APF8" s="7"/>
      <c r="APG8" s="4">
        <v>24543.98046875</v>
      </c>
      <c r="APH8" s="4">
        <v>32118.580078125</v>
      </c>
      <c r="API8" s="4">
        <v>42013.05859375</v>
      </c>
      <c r="APJ8" s="4">
        <v>44364.69140625</v>
      </c>
      <c r="APK8" s="4">
        <v>65612.390625</v>
      </c>
      <c r="APL8" s="4">
        <v>57783.76953125</v>
      </c>
      <c r="APM8" s="4">
        <v>75047.6171875</v>
      </c>
      <c r="APN8" s="4">
        <v>136589.09375</v>
      </c>
      <c r="APO8" s="4">
        <v>104588.2265625</v>
      </c>
      <c r="APP8" s="4">
        <v>102508.5390625</v>
      </c>
      <c r="APQ8" s="4">
        <v>101038.171875</v>
      </c>
      <c r="APR8" s="4">
        <v>85686.78125</v>
      </c>
      <c r="APS8" s="4">
        <v>55939.12109375</v>
      </c>
      <c r="APT8" s="4">
        <v>78043.1328125</v>
      </c>
      <c r="APU8" s="4">
        <v>80273.7890625</v>
      </c>
      <c r="APV8" s="4">
        <v>94677.703125</v>
      </c>
      <c r="APW8" s="4">
        <v>92974.0625</v>
      </c>
      <c r="APX8" s="4">
        <v>103610.6328125</v>
      </c>
      <c r="APY8" s="4">
        <v>115331.546875</v>
      </c>
      <c r="APZ8" s="4">
        <v>247523.59375</v>
      </c>
      <c r="AQA8" s="4">
        <v>440048.03125</v>
      </c>
      <c r="AQB8" s="4">
        <v>388883.78125</v>
      </c>
      <c r="AQC8" s="4">
        <v>310678.59375</v>
      </c>
      <c r="AQD8" s="4">
        <v>287911.34375</v>
      </c>
      <c r="AQE8" s="4">
        <v>100852.9296875</v>
      </c>
      <c r="AQF8" s="4">
        <v>142760.8125</v>
      </c>
      <c r="AQG8" s="4">
        <v>172195.234375</v>
      </c>
      <c r="AQH8" s="4">
        <v>190294.953125</v>
      </c>
      <c r="AQI8" s="4">
        <v>203744.671875</v>
      </c>
      <c r="AQJ8" s="4">
        <v>224486.390625</v>
      </c>
      <c r="AQK8" s="4">
        <v>247736.4375</v>
      </c>
      <c r="AQL8" s="4">
        <v>286919.40625</v>
      </c>
      <c r="AQM8" s="4">
        <v>341657.0625</v>
      </c>
      <c r="AQN8" s="4">
        <v>351009.15625</v>
      </c>
      <c r="AQO8" s="4">
        <v>363953.78125</v>
      </c>
      <c r="AQP8" s="4">
        <v>483897.5</v>
      </c>
      <c r="AQQ8" s="7">
        <v>1051839.875</v>
      </c>
      <c r="AQR8" s="7">
        <v>1294996.5</v>
      </c>
      <c r="AQS8" s="7">
        <v>1340176</v>
      </c>
      <c r="AQT8" s="7">
        <v>1609549.875</v>
      </c>
      <c r="AQU8" s="7">
        <v>1779731.875</v>
      </c>
      <c r="AQV8" s="7">
        <v>2082678.75</v>
      </c>
      <c r="AQW8" s="7">
        <v>2872325.5</v>
      </c>
      <c r="AQX8" s="7">
        <v>3317709.75</v>
      </c>
      <c r="AQY8" s="7">
        <v>3270714.25</v>
      </c>
      <c r="AQZ8" s="7">
        <v>2570829.5</v>
      </c>
      <c r="ARA8" s="7">
        <v>0</v>
      </c>
      <c r="ARB8" s="7">
        <v>0</v>
      </c>
      <c r="ARC8" s="4">
        <v>172.3699951171875</v>
      </c>
      <c r="ARD8" s="4">
        <v>524.25</v>
      </c>
      <c r="ARE8" s="4">
        <v>219.69000244140625</v>
      </c>
      <c r="ARF8" s="4">
        <v>428.42999267578125</v>
      </c>
      <c r="ARG8" s="4">
        <v>422.10000610351562</v>
      </c>
      <c r="ARH8" s="4">
        <v>553.8599853515625</v>
      </c>
      <c r="ARI8" s="4">
        <v>666.53997802734375</v>
      </c>
      <c r="ARJ8" s="4">
        <v>564.469970703125</v>
      </c>
      <c r="ARK8" s="4">
        <v>986.42999267578125</v>
      </c>
      <c r="ARL8" s="4">
        <v>885.46002197265625</v>
      </c>
      <c r="ARM8" s="4">
        <v>822.4000244140625</v>
      </c>
      <c r="ARN8" s="4">
        <v>2467.35009765625</v>
      </c>
      <c r="ARO8" s="7">
        <v>0</v>
      </c>
      <c r="ARP8" s="7">
        <v>0</v>
      </c>
      <c r="ARQ8" s="7">
        <v>18934.689453125</v>
      </c>
      <c r="ARR8" s="7">
        <v>19139.640625</v>
      </c>
      <c r="ARS8" s="7">
        <v>7427.4599609375</v>
      </c>
      <c r="ART8" s="7">
        <v>342.64999389648437</v>
      </c>
      <c r="ARU8" s="7">
        <v>529.07000732421875</v>
      </c>
      <c r="ARV8" s="7">
        <v>460.29000854492187</v>
      </c>
      <c r="ARW8" s="7">
        <v>252.8699951171875</v>
      </c>
      <c r="ARX8" s="7">
        <v>85.279998779296875</v>
      </c>
      <c r="ARY8" s="7">
        <v>71.129997253417969</v>
      </c>
      <c r="ARZ8" s="7">
        <v>59.150001525878906</v>
      </c>
      <c r="ASA8" s="4">
        <v>0</v>
      </c>
      <c r="ASB8" s="4">
        <v>0</v>
      </c>
      <c r="ASC8" s="4">
        <v>0</v>
      </c>
      <c r="ASD8" s="4">
        <v>0</v>
      </c>
      <c r="ASE8" s="4">
        <v>6233.240234375</v>
      </c>
      <c r="ASF8" s="4">
        <v>7154.259765625</v>
      </c>
      <c r="ASG8" s="4">
        <v>7368.5</v>
      </c>
      <c r="ASH8" s="4">
        <v>21749.259765625</v>
      </c>
      <c r="ASI8" s="4">
        <v>50315.671875</v>
      </c>
      <c r="ASJ8" s="4">
        <v>30161.439453125</v>
      </c>
      <c r="ASK8" s="4">
        <v>29356.55078125</v>
      </c>
      <c r="ASL8" s="4">
        <v>97359.3203125</v>
      </c>
      <c r="ASM8" s="7">
        <v>0</v>
      </c>
      <c r="ASN8" s="7">
        <v>0</v>
      </c>
      <c r="ASO8" s="7">
        <v>0</v>
      </c>
      <c r="ASP8" s="7">
        <v>0</v>
      </c>
      <c r="ASQ8" s="7">
        <v>0</v>
      </c>
      <c r="ASR8" s="7">
        <v>0</v>
      </c>
      <c r="ASS8" s="7">
        <v>0</v>
      </c>
      <c r="AST8" s="7">
        <v>13.430000305175781</v>
      </c>
      <c r="ASU8" s="7">
        <v>252.27000427246094</v>
      </c>
      <c r="ASV8" s="7">
        <v>930.77001953125</v>
      </c>
      <c r="ASW8" s="7">
        <v>8.0799999237060547</v>
      </c>
      <c r="ASX8" s="7">
        <v>63.360000610351563</v>
      </c>
      <c r="ASY8" s="4">
        <v>28.549999237060547</v>
      </c>
      <c r="ASZ8" s="4">
        <v>26.219999313354492</v>
      </c>
      <c r="ATA8" s="4">
        <v>26.159999847412109</v>
      </c>
      <c r="ATB8" s="4">
        <v>29.959999084472656</v>
      </c>
      <c r="ATC8" s="4">
        <v>28.180000305175781</v>
      </c>
      <c r="ATD8" s="4">
        <v>27.049999237060547</v>
      </c>
      <c r="ATE8" s="4">
        <v>33.529998779296875</v>
      </c>
      <c r="ATF8" s="4">
        <v>32.540000915527344</v>
      </c>
      <c r="ATG8" s="4">
        <v>36.599998474121094</v>
      </c>
      <c r="ATH8" s="4">
        <v>23.329999923706055</v>
      </c>
      <c r="ATI8" s="4">
        <v>22.450000762939453</v>
      </c>
      <c r="ATJ8" s="4">
        <v>18.920000076293945</v>
      </c>
      <c r="ATK8" s="7">
        <v>7123</v>
      </c>
      <c r="ATL8" s="47">
        <v>0.91</v>
      </c>
      <c r="ATM8" s="7">
        <v>1466</v>
      </c>
      <c r="ATN8" s="7">
        <v>0.86</v>
      </c>
      <c r="ATO8" s="7">
        <v>5047</v>
      </c>
      <c r="ATP8" s="7">
        <v>0.93</v>
      </c>
      <c r="ATQ8" s="7">
        <v>1690</v>
      </c>
      <c r="ATR8" s="7">
        <v>379</v>
      </c>
      <c r="ATS8" s="7">
        <v>1311</v>
      </c>
      <c r="ATT8" s="19">
        <v>2064</v>
      </c>
      <c r="ATU8" s="20"/>
      <c r="ATV8" s="20"/>
      <c r="ATW8" s="20"/>
      <c r="ATX8" s="20"/>
      <c r="ATY8" s="20"/>
      <c r="ATZ8" s="20">
        <v>1784</v>
      </c>
      <c r="AUA8" s="20"/>
      <c r="AUB8" s="20"/>
      <c r="AUC8" s="20">
        <v>227</v>
      </c>
      <c r="AUD8" s="20"/>
      <c r="AUE8" s="20"/>
      <c r="AUF8" s="20">
        <v>1557</v>
      </c>
      <c r="AUG8" s="20"/>
      <c r="AUH8" s="20"/>
      <c r="AUI8" s="23">
        <v>0.90425382563526602</v>
      </c>
      <c r="AUJ8" s="24">
        <v>0.96951934349355218</v>
      </c>
      <c r="AUK8" s="24">
        <v>0.88369946464832938</v>
      </c>
      <c r="AUL8" s="25">
        <v>0.64186438298469795</v>
      </c>
      <c r="AUM8" s="25">
        <v>0.67626000280780607</v>
      </c>
      <c r="AUN8" s="25">
        <v>0.69802049698160895</v>
      </c>
      <c r="AUO8" s="25">
        <v>0.187842201319669</v>
      </c>
      <c r="AUP8" s="27">
        <v>4.4924891197529099E-2</v>
      </c>
      <c r="AUQ8" s="25">
        <v>0.30015442931349201</v>
      </c>
      <c r="AUR8" s="25">
        <v>0.45423000000000002</v>
      </c>
      <c r="AUS8" s="25">
        <v>0.38340000000000002</v>
      </c>
      <c r="AUT8" s="25">
        <v>3.5999999999999999E-3</v>
      </c>
      <c r="AUU8" s="25">
        <v>1.18E-2</v>
      </c>
      <c r="AUV8" s="25">
        <v>0</v>
      </c>
      <c r="AUW8" s="25">
        <v>9.4999999999999998E-3</v>
      </c>
      <c r="AUX8" s="131">
        <v>32296.000000294</v>
      </c>
      <c r="AUY8" s="131">
        <v>375.84478462599998</v>
      </c>
      <c r="AUZ8" s="131">
        <v>333.00738008899998</v>
      </c>
      <c r="AVA8" s="131">
        <v>4288.8852607110002</v>
      </c>
      <c r="AVB8" s="131">
        <v>17453.556133786002</v>
      </c>
      <c r="AVC8" s="131">
        <v>8713.1795551609994</v>
      </c>
      <c r="AVD8" s="131">
        <v>642.18509490300005</v>
      </c>
      <c r="AVE8" s="131">
        <v>387.34179101799998</v>
      </c>
      <c r="AVF8" s="131">
        <v>102</v>
      </c>
      <c r="AVG8" s="131">
        <v>7204</v>
      </c>
      <c r="AVH8" s="131">
        <v>22</v>
      </c>
      <c r="AVI8" s="131">
        <v>6116</v>
      </c>
      <c r="AVJ8" s="131">
        <v>6</v>
      </c>
      <c r="AVK8" s="131">
        <v>7</v>
      </c>
      <c r="AVL8" s="131">
        <v>972</v>
      </c>
      <c r="AVM8" s="131">
        <v>81</v>
      </c>
      <c r="AVN8" s="131">
        <v>7204</v>
      </c>
      <c r="AVO8" s="131">
        <v>510</v>
      </c>
      <c r="AVP8" s="131">
        <v>2872</v>
      </c>
      <c r="AVQ8" s="131">
        <v>1022</v>
      </c>
      <c r="AVR8" s="131">
        <v>493</v>
      </c>
      <c r="AVS8" s="131">
        <v>123</v>
      </c>
      <c r="AVT8" s="131">
        <v>20</v>
      </c>
      <c r="AVU8" s="131">
        <v>69</v>
      </c>
      <c r="AVV8" s="131">
        <v>16</v>
      </c>
      <c r="AVW8" s="131">
        <v>1393</v>
      </c>
      <c r="AVX8" s="131">
        <v>2</v>
      </c>
      <c r="AVY8" s="131">
        <v>66</v>
      </c>
      <c r="AVZ8" s="131">
        <v>618</v>
      </c>
      <c r="AWA8" s="28">
        <v>0</v>
      </c>
      <c r="AWB8" s="28">
        <v>0</v>
      </c>
      <c r="AWC8" s="28">
        <v>0</v>
      </c>
      <c r="AWD8" s="28">
        <v>1647163</v>
      </c>
      <c r="AWE8" s="28">
        <v>0</v>
      </c>
      <c r="AWF8" s="28">
        <v>1844084</v>
      </c>
      <c r="AWG8" s="28">
        <v>0</v>
      </c>
      <c r="AWH8" s="28">
        <v>856091</v>
      </c>
      <c r="AWI8" s="28">
        <v>1876416</v>
      </c>
      <c r="AWJ8" s="28">
        <v>3051423</v>
      </c>
      <c r="AWK8" s="28">
        <v>2760657</v>
      </c>
      <c r="AWL8" s="28">
        <v>3470115</v>
      </c>
      <c r="AWM8" s="28">
        <v>7132843</v>
      </c>
      <c r="AWN8" s="28">
        <v>7480062</v>
      </c>
      <c r="AWO8" s="28">
        <v>0</v>
      </c>
      <c r="AWP8" s="28">
        <v>0</v>
      </c>
      <c r="AWQ8" s="28">
        <v>0</v>
      </c>
      <c r="AWR8" s="28">
        <v>494148</v>
      </c>
      <c r="AWS8" s="28">
        <v>0</v>
      </c>
      <c r="AWT8" s="28">
        <v>517679</v>
      </c>
      <c r="AWU8" s="28">
        <v>0</v>
      </c>
      <c r="AWV8" s="28">
        <v>127054</v>
      </c>
      <c r="AWW8" s="28">
        <v>142864</v>
      </c>
      <c r="AWX8" s="28">
        <v>174839</v>
      </c>
      <c r="AWY8" s="28">
        <v>227050</v>
      </c>
      <c r="AWZ8" s="28">
        <v>256331</v>
      </c>
      <c r="AXA8" s="28">
        <v>771781</v>
      </c>
      <c r="AXB8" s="28">
        <v>588648</v>
      </c>
      <c r="AXC8" s="28">
        <v>0</v>
      </c>
      <c r="AXD8" s="28">
        <v>0</v>
      </c>
      <c r="AXE8" s="28">
        <v>0</v>
      </c>
      <c r="AXF8" s="28">
        <v>0</v>
      </c>
      <c r="AXG8" s="28">
        <v>411790</v>
      </c>
      <c r="AXH8" s="28">
        <v>0</v>
      </c>
      <c r="AXI8" s="28">
        <v>583045</v>
      </c>
      <c r="AXJ8" s="28">
        <v>0</v>
      </c>
      <c r="AXK8" s="28">
        <v>401169</v>
      </c>
      <c r="AXL8" s="28">
        <v>852311</v>
      </c>
      <c r="AXM8" s="28">
        <v>1559992</v>
      </c>
      <c r="AXN8" s="28">
        <v>1301111</v>
      </c>
      <c r="AXO8" s="28">
        <v>1859661</v>
      </c>
      <c r="AXP8" s="28">
        <v>3160974</v>
      </c>
      <c r="AXQ8" s="28">
        <v>3385430</v>
      </c>
      <c r="AXR8" s="28">
        <v>0</v>
      </c>
      <c r="AXS8" s="28">
        <v>0</v>
      </c>
      <c r="AXT8" s="28">
        <v>0</v>
      </c>
      <c r="AXU8" s="28">
        <v>0</v>
      </c>
      <c r="AXV8" s="28">
        <v>329432</v>
      </c>
      <c r="AXW8" s="28">
        <v>0</v>
      </c>
      <c r="AXX8" s="28">
        <v>311046</v>
      </c>
      <c r="AXY8" s="28">
        <v>0</v>
      </c>
      <c r="AXZ8" s="28">
        <v>244436</v>
      </c>
      <c r="AYA8" s="28">
        <v>177041</v>
      </c>
      <c r="AYB8" s="28">
        <v>453258</v>
      </c>
      <c r="AYC8" s="28">
        <v>323020</v>
      </c>
      <c r="AYD8" s="28">
        <v>172489</v>
      </c>
      <c r="AYE8" s="28">
        <v>658838</v>
      </c>
      <c r="AYF8" s="28">
        <v>669447</v>
      </c>
      <c r="AYG8" s="28">
        <v>0</v>
      </c>
      <c r="AYH8" s="28">
        <v>0</v>
      </c>
      <c r="AYI8" s="28">
        <v>0</v>
      </c>
      <c r="AYJ8" s="28">
        <v>39000</v>
      </c>
      <c r="AYK8" s="28">
        <v>0</v>
      </c>
      <c r="AYL8" s="28">
        <v>4000</v>
      </c>
      <c r="AYM8" s="28">
        <v>0</v>
      </c>
      <c r="AYN8" s="28">
        <v>0</v>
      </c>
      <c r="AYO8" s="28">
        <v>6906</v>
      </c>
      <c r="AYP8" s="28">
        <v>3800</v>
      </c>
      <c r="AYQ8" s="28">
        <v>60563</v>
      </c>
      <c r="AYR8" s="28">
        <v>98607</v>
      </c>
      <c r="AYS8" s="28">
        <v>0</v>
      </c>
      <c r="AYT8" s="28">
        <v>10000</v>
      </c>
      <c r="AYU8" s="28">
        <v>0</v>
      </c>
      <c r="AYV8" s="28">
        <v>0</v>
      </c>
      <c r="AYW8" s="28">
        <v>167541</v>
      </c>
      <c r="AYX8" s="28">
        <v>324682</v>
      </c>
      <c r="AYY8" s="28">
        <v>405042</v>
      </c>
      <c r="AYZ8" s="28">
        <v>503176</v>
      </c>
      <c r="AZA8" s="28">
        <v>552815</v>
      </c>
      <c r="AZB8" s="28">
        <v>856174</v>
      </c>
      <c r="AZC8" s="30">
        <v>0.71215620000000002</v>
      </c>
      <c r="AZD8" s="30">
        <v>2.52432E-2</v>
      </c>
      <c r="AZE8" s="30">
        <v>0.26260050000000001</v>
      </c>
      <c r="AZF8" s="30">
        <v>0.99804809999999999</v>
      </c>
      <c r="AZG8" s="30">
        <v>1.9518999999999999E-3</v>
      </c>
      <c r="AZH8" s="30">
        <v>0</v>
      </c>
      <c r="AZI8" s="30">
        <v>0.53266440000000004</v>
      </c>
      <c r="AZJ8" s="30">
        <v>1.49821E-2</v>
      </c>
      <c r="AZK8" s="30">
        <v>0.45235350000000002</v>
      </c>
      <c r="AZL8" s="30">
        <v>0.3827797</v>
      </c>
      <c r="AZM8" s="30">
        <v>0.12550140000000001</v>
      </c>
      <c r="AZN8" s="30">
        <v>0.49171900000000002</v>
      </c>
      <c r="AZO8" s="30">
        <v>1</v>
      </c>
      <c r="AZP8" s="30">
        <v>0</v>
      </c>
      <c r="AZQ8" s="30">
        <v>0</v>
      </c>
      <c r="AZR8" s="30">
        <v>1</v>
      </c>
      <c r="AZS8" s="30">
        <v>0</v>
      </c>
      <c r="AZT8" s="30">
        <v>0</v>
      </c>
      <c r="AZU8" s="66">
        <v>2</v>
      </c>
      <c r="AZV8" s="66">
        <v>0</v>
      </c>
      <c r="AZW8" s="66">
        <v>1</v>
      </c>
      <c r="AZX8" s="66">
        <v>1</v>
      </c>
      <c r="AZY8" s="74">
        <v>6650</v>
      </c>
      <c r="AZZ8" s="74">
        <v>4800</v>
      </c>
      <c r="BAA8" s="78">
        <v>0</v>
      </c>
      <c r="BAB8" s="78">
        <v>0</v>
      </c>
      <c r="BAC8" s="78">
        <v>0</v>
      </c>
      <c r="BAD8" s="78">
        <v>0</v>
      </c>
      <c r="BAE8" s="98">
        <v>0</v>
      </c>
      <c r="BAF8" s="98">
        <v>0</v>
      </c>
      <c r="BAG8" s="98">
        <v>0</v>
      </c>
      <c r="BAH8" s="99">
        <v>0</v>
      </c>
      <c r="BAI8" s="99">
        <v>0</v>
      </c>
      <c r="BAJ8" s="99">
        <v>0</v>
      </c>
      <c r="BAK8" s="98">
        <v>0</v>
      </c>
      <c r="BAL8" s="98">
        <v>0</v>
      </c>
      <c r="BAM8" s="98">
        <v>0</v>
      </c>
      <c r="BAN8" s="100">
        <v>0</v>
      </c>
      <c r="BAO8" s="100">
        <v>0</v>
      </c>
      <c r="BAP8" s="100">
        <v>0</v>
      </c>
      <c r="BAQ8" s="100">
        <v>0</v>
      </c>
      <c r="BAR8" s="100">
        <v>0</v>
      </c>
      <c r="BAS8" s="101">
        <v>0</v>
      </c>
      <c r="BAT8" s="101">
        <v>0</v>
      </c>
      <c r="BAU8" s="101">
        <v>0</v>
      </c>
    </row>
    <row r="9" spans="1:1399">
      <c r="A9" s="132" t="s">
        <v>197</v>
      </c>
      <c r="B9" s="16">
        <v>23068</v>
      </c>
      <c r="C9" s="16" t="s">
        <v>201</v>
      </c>
      <c r="D9" s="9">
        <v>1929</v>
      </c>
      <c r="E9" s="9">
        <v>193262</v>
      </c>
      <c r="F9" s="4">
        <v>145</v>
      </c>
      <c r="G9" s="4">
        <v>3</v>
      </c>
      <c r="H9" s="4">
        <v>3</v>
      </c>
      <c r="I9" s="4">
        <v>3</v>
      </c>
      <c r="J9" s="4">
        <v>7</v>
      </c>
      <c r="K9" s="4">
        <v>7</v>
      </c>
      <c r="L9" s="4">
        <v>7</v>
      </c>
      <c r="M9" s="4">
        <v>7</v>
      </c>
      <c r="N9" s="4">
        <v>7</v>
      </c>
      <c r="O9" s="4">
        <v>7</v>
      </c>
      <c r="P9" s="4">
        <v>7</v>
      </c>
      <c r="Q9" s="4">
        <v>7</v>
      </c>
      <c r="R9" s="4">
        <v>7</v>
      </c>
      <c r="S9" s="7">
        <v>8264</v>
      </c>
      <c r="T9" s="7">
        <v>8310</v>
      </c>
      <c r="U9" s="7">
        <v>8387</v>
      </c>
      <c r="V9" s="7">
        <v>8454</v>
      </c>
      <c r="W9" s="7">
        <v>8487</v>
      </c>
      <c r="X9" s="7">
        <v>8507</v>
      </c>
      <c r="Y9" s="7">
        <v>8644</v>
      </c>
      <c r="Z9" s="7">
        <v>11075</v>
      </c>
      <c r="AA9" s="7">
        <v>11170</v>
      </c>
      <c r="AB9" s="7">
        <v>11192</v>
      </c>
      <c r="AC9" s="7">
        <v>11378</v>
      </c>
      <c r="AD9" s="7">
        <v>11451</v>
      </c>
      <c r="AE9" s="7">
        <v>2536</v>
      </c>
      <c r="AF9" s="7">
        <v>2551</v>
      </c>
      <c r="AG9" s="7">
        <v>2612</v>
      </c>
      <c r="AH9" s="7">
        <v>2672</v>
      </c>
      <c r="AI9" s="7">
        <v>2675</v>
      </c>
      <c r="AJ9" s="7">
        <v>2691</v>
      </c>
      <c r="AK9" s="7">
        <v>2812</v>
      </c>
      <c r="AL9" s="7">
        <v>2862</v>
      </c>
      <c r="AM9" s="7">
        <v>2934</v>
      </c>
      <c r="AN9" s="7">
        <v>2956</v>
      </c>
      <c r="AO9" s="7">
        <v>3040</v>
      </c>
      <c r="AP9" s="7">
        <v>3083</v>
      </c>
      <c r="AQ9" s="7">
        <v>15</v>
      </c>
      <c r="AR9" s="7">
        <v>61</v>
      </c>
      <c r="AS9" s="7">
        <v>60</v>
      </c>
      <c r="AT9" s="7">
        <v>3</v>
      </c>
      <c r="AU9" s="7">
        <v>16</v>
      </c>
      <c r="AV9" s="7">
        <v>121</v>
      </c>
      <c r="AW9" s="7">
        <v>50</v>
      </c>
      <c r="AX9" s="7">
        <v>72</v>
      </c>
      <c r="AY9" s="7">
        <v>22</v>
      </c>
      <c r="AZ9" s="7">
        <v>84</v>
      </c>
      <c r="BA9" s="7">
        <v>43</v>
      </c>
      <c r="BB9" s="7">
        <v>5728</v>
      </c>
      <c r="BC9" s="7">
        <v>5759</v>
      </c>
      <c r="BD9" s="7">
        <v>5775</v>
      </c>
      <c r="BE9" s="7">
        <v>5782</v>
      </c>
      <c r="BF9" s="7">
        <v>5812</v>
      </c>
      <c r="BG9" s="7">
        <v>5816</v>
      </c>
      <c r="BH9" s="7">
        <v>5832</v>
      </c>
      <c r="BI9" s="7">
        <v>8213</v>
      </c>
      <c r="BJ9" s="7">
        <v>8236</v>
      </c>
      <c r="BK9" s="7">
        <v>8236</v>
      </c>
      <c r="BL9" s="7">
        <v>8338</v>
      </c>
      <c r="BM9" s="7">
        <v>8368</v>
      </c>
      <c r="BN9" s="7">
        <v>31</v>
      </c>
      <c r="BO9" s="7">
        <v>16</v>
      </c>
      <c r="BP9" s="7">
        <v>7</v>
      </c>
      <c r="BQ9" s="7">
        <v>30</v>
      </c>
      <c r="BR9" s="7">
        <v>4</v>
      </c>
      <c r="BS9" s="7">
        <v>16</v>
      </c>
      <c r="BT9" s="7">
        <v>2381</v>
      </c>
      <c r="BU9" s="7">
        <v>23</v>
      </c>
      <c r="BV9" s="7">
        <v>0</v>
      </c>
      <c r="BW9" s="7">
        <v>102</v>
      </c>
      <c r="BX9" s="7">
        <v>30</v>
      </c>
      <c r="BY9" s="10">
        <v>42456</v>
      </c>
      <c r="BZ9" s="10">
        <v>42382</v>
      </c>
      <c r="CA9" s="10">
        <v>42312</v>
      </c>
      <c r="CB9" s="10">
        <v>42265</v>
      </c>
      <c r="CC9" s="9">
        <v>42261</v>
      </c>
      <c r="CD9" s="9">
        <v>42326</v>
      </c>
      <c r="CE9" s="9">
        <v>42461</v>
      </c>
      <c r="CF9" s="9">
        <v>42702</v>
      </c>
      <c r="CG9" s="9">
        <v>43068</v>
      </c>
      <c r="CH9" s="9">
        <v>43492</v>
      </c>
      <c r="CI9" s="9">
        <v>44037</v>
      </c>
      <c r="CJ9" s="9">
        <v>44716</v>
      </c>
      <c r="CK9" s="9">
        <v>36287</v>
      </c>
      <c r="CL9" s="9">
        <v>36969</v>
      </c>
      <c r="CM9" s="9">
        <v>37713</v>
      </c>
      <c r="CN9" s="9">
        <v>38501</v>
      </c>
      <c r="CO9" s="9">
        <v>39317</v>
      </c>
      <c r="CP9" s="9">
        <v>40138</v>
      </c>
      <c r="CQ9" s="9">
        <v>40956</v>
      </c>
      <c r="CR9" s="9">
        <v>41760</v>
      </c>
      <c r="CS9" s="9">
        <v>42542</v>
      </c>
      <c r="CT9" s="9">
        <v>43295</v>
      </c>
      <c r="CU9" s="9">
        <v>44062</v>
      </c>
      <c r="CV9" s="9">
        <v>44857</v>
      </c>
      <c r="CW9" s="9">
        <v>45673</v>
      </c>
      <c r="CX9" s="9">
        <v>46525</v>
      </c>
      <c r="CY9" s="9">
        <v>47408</v>
      </c>
      <c r="CZ9" s="9">
        <v>48324</v>
      </c>
      <c r="DA9" s="9">
        <v>49248</v>
      </c>
      <c r="DB9" s="9">
        <v>50201</v>
      </c>
      <c r="DC9" s="9">
        <v>51164</v>
      </c>
      <c r="DD9" s="9">
        <v>52156</v>
      </c>
      <c r="DE9" s="9">
        <v>53152</v>
      </c>
      <c r="DF9" s="9">
        <v>54144</v>
      </c>
      <c r="DG9" s="9">
        <v>55120</v>
      </c>
      <c r="DH9" s="9">
        <v>56082</v>
      </c>
      <c r="DI9" s="9">
        <v>60767</v>
      </c>
      <c r="DJ9" s="9">
        <v>65207</v>
      </c>
      <c r="DK9" s="9">
        <v>69294</v>
      </c>
      <c r="DL9" s="9">
        <v>72986</v>
      </c>
      <c r="DM9" s="9">
        <v>76242</v>
      </c>
      <c r="DN9" s="9">
        <v>79025</v>
      </c>
      <c r="DO9" s="9">
        <v>13553</v>
      </c>
      <c r="DP9" s="9">
        <v>13869</v>
      </c>
      <c r="DQ9" s="9">
        <v>14181</v>
      </c>
      <c r="DR9" s="9">
        <v>14490</v>
      </c>
      <c r="DS9" s="9">
        <v>14791</v>
      </c>
      <c r="DT9" s="9">
        <v>15089</v>
      </c>
      <c r="DU9" s="9">
        <v>15376</v>
      </c>
      <c r="DV9" s="9">
        <v>15661</v>
      </c>
      <c r="DW9" s="9">
        <v>15943</v>
      </c>
      <c r="DX9" s="9">
        <v>16221</v>
      </c>
      <c r="DY9" s="9">
        <v>16499</v>
      </c>
      <c r="DZ9" s="9">
        <v>16799</v>
      </c>
      <c r="EA9" s="9">
        <v>17105</v>
      </c>
      <c r="EB9" s="9">
        <v>17423</v>
      </c>
      <c r="EC9" s="9">
        <v>17760</v>
      </c>
      <c r="ED9" s="7">
        <v>18119</v>
      </c>
      <c r="EE9" s="7">
        <v>18506</v>
      </c>
      <c r="EF9" s="7">
        <v>18924</v>
      </c>
      <c r="EG9" s="7">
        <v>19383</v>
      </c>
      <c r="EH9" s="7">
        <v>19890</v>
      </c>
      <c r="EI9" s="7">
        <v>20456</v>
      </c>
      <c r="EJ9" s="7">
        <v>21066</v>
      </c>
      <c r="EK9" s="7">
        <v>21668</v>
      </c>
      <c r="EL9" s="7">
        <v>22269</v>
      </c>
      <c r="EM9" s="7">
        <v>22866</v>
      </c>
      <c r="EN9" s="7">
        <v>23467</v>
      </c>
      <c r="EO9" s="7">
        <v>24070</v>
      </c>
      <c r="EP9" s="7">
        <v>24675</v>
      </c>
      <c r="EQ9" s="7">
        <v>25273</v>
      </c>
      <c r="ER9" s="7">
        <v>25876</v>
      </c>
      <c r="ES9" s="7">
        <v>26475</v>
      </c>
      <c r="ET9" s="7">
        <v>27081</v>
      </c>
      <c r="EU9" s="7">
        <v>27679</v>
      </c>
      <c r="EV9" s="7">
        <v>28269</v>
      </c>
      <c r="EW9" s="7">
        <v>28845</v>
      </c>
      <c r="EX9" s="7">
        <v>29408</v>
      </c>
      <c r="EY9" s="7">
        <v>28903</v>
      </c>
      <c r="EZ9" s="7">
        <v>28513</v>
      </c>
      <c r="FA9" s="7">
        <v>28131</v>
      </c>
      <c r="FB9" s="7">
        <v>27775</v>
      </c>
      <c r="FC9" s="7">
        <v>27470</v>
      </c>
      <c r="FD9" s="7">
        <v>27237</v>
      </c>
      <c r="FE9" s="7">
        <v>27085</v>
      </c>
      <c r="FF9" s="7">
        <v>27041</v>
      </c>
      <c r="FG9" s="7">
        <v>27125</v>
      </c>
      <c r="FH9" s="7">
        <v>27271</v>
      </c>
      <c r="FI9" s="7">
        <v>27538</v>
      </c>
      <c r="FJ9" s="7">
        <v>27917</v>
      </c>
      <c r="FK9" s="7">
        <v>19182</v>
      </c>
      <c r="FL9" s="7">
        <v>19546</v>
      </c>
      <c r="FM9" s="7">
        <v>19953</v>
      </c>
      <c r="FN9" s="7">
        <v>20382</v>
      </c>
      <c r="FO9" s="7">
        <v>20811</v>
      </c>
      <c r="FP9" s="7">
        <v>21214</v>
      </c>
      <c r="FQ9" s="7">
        <v>21573</v>
      </c>
      <c r="FR9" s="7">
        <v>21870</v>
      </c>
      <c r="FS9" s="7">
        <v>22086</v>
      </c>
      <c r="FT9" s="7">
        <v>22229</v>
      </c>
      <c r="FU9" s="7">
        <v>22394</v>
      </c>
      <c r="FV9" s="7">
        <v>22588</v>
      </c>
      <c r="FW9" s="7">
        <v>22807</v>
      </c>
      <c r="FX9" s="7">
        <v>23058</v>
      </c>
      <c r="FY9" s="7">
        <v>23338</v>
      </c>
      <c r="FZ9" s="7">
        <v>23649</v>
      </c>
      <c r="GA9" s="7">
        <v>23975</v>
      </c>
      <c r="GB9" s="7">
        <v>24325</v>
      </c>
      <c r="GC9" s="7">
        <v>24689</v>
      </c>
      <c r="GD9" s="7">
        <v>25075</v>
      </c>
      <c r="GE9" s="7">
        <v>25473</v>
      </c>
      <c r="GF9" s="7">
        <v>25875</v>
      </c>
      <c r="GG9" s="7">
        <v>26275</v>
      </c>
      <c r="GH9" s="7">
        <v>26674</v>
      </c>
      <c r="GI9" s="7">
        <v>21756</v>
      </c>
      <c r="GJ9" s="7">
        <v>21614</v>
      </c>
      <c r="GK9" s="7">
        <v>21511</v>
      </c>
      <c r="GL9" s="7">
        <v>21446</v>
      </c>
      <c r="GM9" s="7">
        <v>21408</v>
      </c>
      <c r="GN9" s="7">
        <v>21424</v>
      </c>
      <c r="GO9" s="7">
        <v>21517</v>
      </c>
      <c r="GP9" s="7">
        <v>21659</v>
      </c>
      <c r="GQ9" s="39">
        <v>21876</v>
      </c>
      <c r="GR9" s="39">
        <v>22100</v>
      </c>
      <c r="GS9" s="39">
        <v>22385</v>
      </c>
      <c r="GT9" s="39">
        <v>22722</v>
      </c>
      <c r="GU9" s="39">
        <v>18296</v>
      </c>
      <c r="GV9" s="39">
        <v>18645</v>
      </c>
      <c r="GW9" s="39">
        <v>19050</v>
      </c>
      <c r="GX9" s="39">
        <v>19484</v>
      </c>
      <c r="GY9" s="128">
        <v>19948</v>
      </c>
      <c r="GZ9" s="128">
        <v>20437</v>
      </c>
      <c r="HA9" s="128">
        <v>20952</v>
      </c>
      <c r="HB9" s="128">
        <v>21481</v>
      </c>
      <c r="HC9" s="128">
        <v>21992</v>
      </c>
      <c r="HD9" s="128">
        <v>22392</v>
      </c>
      <c r="HE9" s="128">
        <v>22807</v>
      </c>
      <c r="HF9" s="128">
        <v>23237</v>
      </c>
      <c r="HG9" s="128">
        <v>23700</v>
      </c>
      <c r="HH9" s="128">
        <v>24160</v>
      </c>
      <c r="HI9" s="128">
        <v>24647</v>
      </c>
      <c r="HJ9" s="128">
        <v>25140</v>
      </c>
      <c r="HK9" s="128">
        <v>25636</v>
      </c>
      <c r="HL9" s="128">
        <v>26142</v>
      </c>
      <c r="HM9" s="128">
        <v>26643</v>
      </c>
      <c r="HN9" s="128">
        <v>27173</v>
      </c>
      <c r="HO9" s="128">
        <v>27695</v>
      </c>
      <c r="HP9" s="128">
        <v>28216</v>
      </c>
      <c r="HQ9" s="128">
        <v>28743</v>
      </c>
      <c r="HR9" s="128">
        <v>29244</v>
      </c>
      <c r="HS9" s="128">
        <v>20700</v>
      </c>
      <c r="HT9" s="128">
        <v>20768</v>
      </c>
      <c r="HU9" s="128">
        <v>20801</v>
      </c>
      <c r="HV9" s="128">
        <v>20819</v>
      </c>
      <c r="HW9" s="128">
        <v>20853</v>
      </c>
      <c r="HX9" s="128">
        <v>20902</v>
      </c>
      <c r="HY9" s="128">
        <v>20944</v>
      </c>
      <c r="HZ9" s="128">
        <v>21043</v>
      </c>
      <c r="IA9" s="39">
        <v>21192</v>
      </c>
      <c r="IB9" s="39">
        <v>21392</v>
      </c>
      <c r="IC9" s="39">
        <v>21652</v>
      </c>
      <c r="ID9" s="39">
        <v>21994</v>
      </c>
      <c r="IE9" s="39">
        <v>17991</v>
      </c>
      <c r="IF9" s="39">
        <v>18324</v>
      </c>
      <c r="IG9" s="39">
        <v>18663</v>
      </c>
      <c r="IH9" s="39">
        <v>19017</v>
      </c>
      <c r="II9" s="128">
        <v>19369</v>
      </c>
      <c r="IJ9" s="128">
        <v>19701</v>
      </c>
      <c r="IK9" s="128">
        <v>20004</v>
      </c>
      <c r="IL9" s="128">
        <v>20279</v>
      </c>
      <c r="IM9" s="128">
        <v>20550</v>
      </c>
      <c r="IN9" s="128">
        <v>20903</v>
      </c>
      <c r="IO9" s="128">
        <v>21255</v>
      </c>
      <c r="IP9" s="128">
        <v>21620</v>
      </c>
      <c r="IQ9" s="128">
        <v>21973</v>
      </c>
      <c r="IR9" s="128">
        <v>22365</v>
      </c>
      <c r="IS9" s="128">
        <v>22761</v>
      </c>
      <c r="IT9" s="128">
        <v>23184</v>
      </c>
      <c r="IU9" s="128">
        <v>23612</v>
      </c>
      <c r="IV9" s="128">
        <v>24059</v>
      </c>
      <c r="IW9" s="128">
        <v>24521</v>
      </c>
      <c r="IX9" s="128">
        <v>24983</v>
      </c>
      <c r="IY9" s="128">
        <v>25457</v>
      </c>
      <c r="IZ9" s="128">
        <v>25928</v>
      </c>
      <c r="JA9" s="128">
        <v>26377</v>
      </c>
      <c r="JB9" s="128">
        <v>26838</v>
      </c>
      <c r="JC9" s="128">
        <v>2944</v>
      </c>
      <c r="JD9" s="128">
        <v>2672</v>
      </c>
      <c r="JE9" s="128">
        <v>2498</v>
      </c>
      <c r="JF9" s="128">
        <v>2404</v>
      </c>
      <c r="JG9" s="128">
        <v>2301</v>
      </c>
      <c r="JH9" s="128">
        <v>1901</v>
      </c>
      <c r="JI9" s="128">
        <v>1570</v>
      </c>
      <c r="JJ9" s="128">
        <v>1431</v>
      </c>
      <c r="JK9" s="128">
        <v>1368</v>
      </c>
      <c r="JL9" s="128">
        <v>1262</v>
      </c>
      <c r="JM9" s="128">
        <v>985</v>
      </c>
      <c r="JN9" s="128">
        <v>775</v>
      </c>
      <c r="JO9" s="128">
        <v>604</v>
      </c>
      <c r="JP9" s="128">
        <v>454</v>
      </c>
      <c r="JQ9" s="128">
        <v>310</v>
      </c>
      <c r="JR9" s="128">
        <v>291</v>
      </c>
      <c r="JS9" s="128">
        <v>289</v>
      </c>
      <c r="JT9" s="128">
        <v>3125</v>
      </c>
      <c r="JU9" s="128">
        <v>2959</v>
      </c>
      <c r="JV9" s="128">
        <v>2904</v>
      </c>
      <c r="JW9" s="128">
        <v>2829</v>
      </c>
      <c r="JX9" s="128">
        <v>2615</v>
      </c>
      <c r="JY9" s="128">
        <v>1977</v>
      </c>
      <c r="JZ9" s="128">
        <v>1509</v>
      </c>
      <c r="KA9" s="128">
        <v>1386</v>
      </c>
      <c r="KB9" s="128">
        <v>1377</v>
      </c>
      <c r="KC9" s="128">
        <v>1372</v>
      </c>
      <c r="KD9" s="128">
        <v>1076</v>
      </c>
      <c r="KE9" s="128">
        <v>851</v>
      </c>
      <c r="KF9" s="128">
        <v>691</v>
      </c>
      <c r="KG9" s="128">
        <v>519</v>
      </c>
      <c r="KH9" s="128">
        <v>364</v>
      </c>
      <c r="KI9" s="128">
        <v>313</v>
      </c>
      <c r="KJ9" s="128">
        <v>275</v>
      </c>
      <c r="KK9" s="41">
        <v>22.326594090202178</v>
      </c>
      <c r="KL9" s="41">
        <v>22.053913945049249</v>
      </c>
      <c r="KM9" s="41">
        <v>24.118714359771904</v>
      </c>
      <c r="KN9" s="41">
        <v>24.576464489372732</v>
      </c>
      <c r="KO9" s="41">
        <v>25.051321928460343</v>
      </c>
      <c r="KP9" s="41">
        <v>25.530326594090202</v>
      </c>
      <c r="KQ9" s="41">
        <v>26.024364955935717</v>
      </c>
      <c r="KR9" s="41">
        <v>26.523587350959048</v>
      </c>
      <c r="KS9" s="41">
        <v>23303</v>
      </c>
      <c r="KT9" s="41">
        <v>22814</v>
      </c>
      <c r="KU9" s="41">
        <v>26185</v>
      </c>
      <c r="KV9" s="41">
        <v>26881</v>
      </c>
      <c r="KW9" s="41">
        <v>27575</v>
      </c>
      <c r="KX9" s="41">
        <v>28282</v>
      </c>
      <c r="KY9" s="41">
        <v>28989</v>
      </c>
      <c r="KZ9" s="41">
        <v>29708</v>
      </c>
      <c r="LA9" s="41">
        <v>14272</v>
      </c>
      <c r="LB9" s="41">
        <v>14216</v>
      </c>
      <c r="LC9" s="41">
        <v>14810</v>
      </c>
      <c r="LD9" s="41">
        <v>14989</v>
      </c>
      <c r="LE9" s="41">
        <v>15185</v>
      </c>
      <c r="LF9" s="41">
        <v>15376</v>
      </c>
      <c r="LG9" s="41">
        <v>15581</v>
      </c>
      <c r="LH9" s="41">
        <v>15769</v>
      </c>
      <c r="LI9" s="41">
        <v>1913</v>
      </c>
      <c r="LJ9" s="41">
        <v>10283</v>
      </c>
      <c r="LK9" s="41">
        <v>26</v>
      </c>
      <c r="LL9" s="196">
        <v>0.10278882306797588</v>
      </c>
      <c r="LM9" s="196">
        <v>0.12716844530111421</v>
      </c>
      <c r="LN9" s="196">
        <v>9.6084998267698354E-2</v>
      </c>
      <c r="LO9" s="196">
        <v>9.418546593436522E-2</v>
      </c>
      <c r="LP9" s="196">
        <v>9.9204137592794867E-2</v>
      </c>
      <c r="LQ9" s="196">
        <v>9.2833840562257797E-2</v>
      </c>
      <c r="LR9" s="197">
        <v>8.6190220311660404E-2</v>
      </c>
      <c r="LS9" s="196">
        <v>8.0998987512656093E-2</v>
      </c>
      <c r="LT9" s="128">
        <v>380</v>
      </c>
      <c r="LU9" s="128">
        <v>541</v>
      </c>
      <c r="LV9" s="128">
        <v>416</v>
      </c>
      <c r="LW9" s="128">
        <v>415</v>
      </c>
      <c r="LX9" s="128">
        <v>445</v>
      </c>
      <c r="LY9" s="128">
        <v>424</v>
      </c>
      <c r="LZ9" s="128">
        <v>401</v>
      </c>
      <c r="MA9" s="128">
        <v>384</v>
      </c>
      <c r="MB9" s="128">
        <v>179</v>
      </c>
      <c r="MC9" s="128">
        <v>276</v>
      </c>
      <c r="MD9" s="128">
        <v>211</v>
      </c>
      <c r="ME9" s="128">
        <v>220</v>
      </c>
      <c r="MF9" s="128">
        <v>234</v>
      </c>
      <c r="MG9" s="128">
        <v>202</v>
      </c>
      <c r="MH9" s="128">
        <v>207</v>
      </c>
      <c r="MI9" s="128">
        <v>193</v>
      </c>
      <c r="MJ9" s="128">
        <v>201</v>
      </c>
      <c r="MK9" s="128">
        <v>265</v>
      </c>
      <c r="ML9" s="128">
        <v>205</v>
      </c>
      <c r="MM9" s="128">
        <v>195</v>
      </c>
      <c r="MN9" s="128">
        <v>211</v>
      </c>
      <c r="MO9" s="128">
        <v>222</v>
      </c>
      <c r="MP9" s="128">
        <v>194</v>
      </c>
      <c r="MQ9" s="128">
        <v>191</v>
      </c>
      <c r="MR9" s="128">
        <v>353</v>
      </c>
      <c r="MS9" s="128">
        <v>541</v>
      </c>
      <c r="MT9" s="128">
        <v>414</v>
      </c>
      <c r="MU9" s="128">
        <v>413</v>
      </c>
      <c r="MV9" s="128">
        <v>440</v>
      </c>
      <c r="MW9" s="198">
        <v>421</v>
      </c>
      <c r="MX9" s="128">
        <v>401</v>
      </c>
      <c r="MY9" s="199">
        <v>381</v>
      </c>
      <c r="MZ9" s="128">
        <v>167</v>
      </c>
      <c r="NA9" s="128">
        <v>276</v>
      </c>
      <c r="NB9" s="128">
        <v>209</v>
      </c>
      <c r="NC9" s="128">
        <v>220</v>
      </c>
      <c r="ND9" s="128">
        <v>232</v>
      </c>
      <c r="NE9" s="128">
        <v>201</v>
      </c>
      <c r="NF9" s="128">
        <v>207</v>
      </c>
      <c r="NG9" s="128">
        <v>191</v>
      </c>
      <c r="NH9" s="128">
        <v>186</v>
      </c>
      <c r="NI9" s="128">
        <v>265</v>
      </c>
      <c r="NJ9" s="128">
        <v>205</v>
      </c>
      <c r="NK9" s="128">
        <v>193</v>
      </c>
      <c r="NL9" s="128">
        <v>208</v>
      </c>
      <c r="NM9" s="128">
        <v>220</v>
      </c>
      <c r="NN9" s="128">
        <v>194</v>
      </c>
      <c r="NO9" s="128">
        <v>190</v>
      </c>
      <c r="NP9" s="128">
        <v>17</v>
      </c>
      <c r="NQ9" s="85" t="s">
        <v>331</v>
      </c>
      <c r="NR9" s="128" t="s">
        <v>331</v>
      </c>
      <c r="NS9" s="85" t="s">
        <v>331</v>
      </c>
      <c r="NT9" s="85">
        <v>1</v>
      </c>
      <c r="NU9" s="85">
        <v>1</v>
      </c>
      <c r="NV9" s="85">
        <v>0</v>
      </c>
      <c r="NW9" s="85">
        <v>0</v>
      </c>
      <c r="NX9" s="85">
        <v>9</v>
      </c>
      <c r="NY9" s="85" t="s">
        <v>331</v>
      </c>
      <c r="NZ9" s="85" t="s">
        <v>331</v>
      </c>
      <c r="OA9" s="85" t="s">
        <v>331</v>
      </c>
      <c r="OB9" s="85">
        <v>1</v>
      </c>
      <c r="OC9" s="85">
        <v>1</v>
      </c>
      <c r="OD9" s="85">
        <v>0</v>
      </c>
      <c r="OE9" s="85">
        <v>0</v>
      </c>
      <c r="OF9" s="128">
        <v>8</v>
      </c>
      <c r="OG9" s="85" t="s">
        <v>331</v>
      </c>
      <c r="OH9" s="85" t="s">
        <v>331</v>
      </c>
      <c r="OI9" s="85" t="s">
        <v>331</v>
      </c>
      <c r="OJ9" s="85">
        <v>0</v>
      </c>
      <c r="OK9" s="85">
        <v>0</v>
      </c>
      <c r="OL9" s="85">
        <v>0</v>
      </c>
      <c r="OM9" s="85">
        <v>0</v>
      </c>
      <c r="ON9" s="85">
        <v>10</v>
      </c>
      <c r="OO9" s="85" t="s">
        <v>331</v>
      </c>
      <c r="OP9" s="128">
        <v>2</v>
      </c>
      <c r="OQ9" s="85">
        <v>2</v>
      </c>
      <c r="OR9" s="85">
        <v>3</v>
      </c>
      <c r="OS9" s="85">
        <v>2</v>
      </c>
      <c r="OT9" s="85">
        <v>0</v>
      </c>
      <c r="OU9" s="85">
        <v>3</v>
      </c>
      <c r="OV9" s="85">
        <v>3</v>
      </c>
      <c r="OW9" s="85" t="s">
        <v>331</v>
      </c>
      <c r="OX9" s="85">
        <v>2</v>
      </c>
      <c r="OY9" s="85" t="s">
        <v>331</v>
      </c>
      <c r="OZ9" s="85">
        <v>0</v>
      </c>
      <c r="PA9" s="85">
        <v>0</v>
      </c>
      <c r="PB9" s="85">
        <v>0</v>
      </c>
      <c r="PC9" s="85">
        <v>2</v>
      </c>
      <c r="PD9" s="85">
        <v>7</v>
      </c>
      <c r="PE9" s="85" t="s">
        <v>331</v>
      </c>
      <c r="PF9" s="85" t="s">
        <v>331</v>
      </c>
      <c r="PG9" s="85">
        <v>2</v>
      </c>
      <c r="PH9" s="85">
        <v>3</v>
      </c>
      <c r="PI9" s="85">
        <v>2</v>
      </c>
      <c r="PJ9" s="85">
        <v>0</v>
      </c>
      <c r="PK9" s="85">
        <v>1</v>
      </c>
      <c r="PL9" s="200">
        <v>0.12686304741810706</v>
      </c>
      <c r="PM9" s="200">
        <v>0.1720652531615815</v>
      </c>
      <c r="PN9" s="200">
        <v>0.15267351888208799</v>
      </c>
      <c r="PO9" s="200">
        <v>0.13594480504743317</v>
      </c>
      <c r="PP9" s="200">
        <v>0.16764384599950954</v>
      </c>
      <c r="PQ9" s="200">
        <v>0.15041709543931864</v>
      </c>
      <c r="PR9" s="200">
        <v>0.12573885008060182</v>
      </c>
      <c r="PS9" s="200">
        <v>0.16895882551468108</v>
      </c>
      <c r="PT9" s="128">
        <v>469</v>
      </c>
      <c r="PU9" s="128">
        <v>732</v>
      </c>
      <c r="PV9" s="128">
        <v>661</v>
      </c>
      <c r="PW9" s="128">
        <v>599</v>
      </c>
      <c r="PX9" s="128">
        <v>752</v>
      </c>
      <c r="PY9" s="128">
        <v>687</v>
      </c>
      <c r="PZ9" s="128">
        <v>585</v>
      </c>
      <c r="QA9" s="128">
        <v>801</v>
      </c>
      <c r="QB9" s="128">
        <v>231</v>
      </c>
      <c r="QC9" s="128">
        <v>376</v>
      </c>
      <c r="QD9" s="128">
        <v>337</v>
      </c>
      <c r="QE9" s="128">
        <v>309</v>
      </c>
      <c r="QF9" s="128">
        <v>399</v>
      </c>
      <c r="QG9" s="128">
        <v>337</v>
      </c>
      <c r="QH9" s="128">
        <v>296</v>
      </c>
      <c r="QI9" s="128">
        <v>401</v>
      </c>
      <c r="QJ9" s="128">
        <v>238</v>
      </c>
      <c r="QK9" s="128">
        <v>356</v>
      </c>
      <c r="QL9" s="128">
        <v>324</v>
      </c>
      <c r="QM9" s="128">
        <v>290</v>
      </c>
      <c r="QN9" s="128">
        <v>353</v>
      </c>
      <c r="QO9" s="128">
        <v>350</v>
      </c>
      <c r="QP9" s="128">
        <v>289</v>
      </c>
      <c r="QQ9" s="128">
        <v>400</v>
      </c>
      <c r="QR9" s="128">
        <v>319</v>
      </c>
      <c r="QS9" s="128">
        <v>496</v>
      </c>
      <c r="QT9" s="128">
        <v>500</v>
      </c>
      <c r="QU9" s="128">
        <v>426</v>
      </c>
      <c r="QV9" s="128">
        <v>533</v>
      </c>
      <c r="QW9" s="128">
        <v>469</v>
      </c>
      <c r="QX9" s="128">
        <v>394</v>
      </c>
      <c r="QY9" s="128">
        <v>552</v>
      </c>
      <c r="QZ9" s="128">
        <v>162</v>
      </c>
      <c r="RA9" s="128">
        <v>255</v>
      </c>
      <c r="RB9" s="128">
        <v>254</v>
      </c>
      <c r="RC9" s="128">
        <v>220</v>
      </c>
      <c r="RD9" s="128">
        <v>287</v>
      </c>
      <c r="RE9" s="128">
        <v>232</v>
      </c>
      <c r="RF9" s="128">
        <v>202</v>
      </c>
      <c r="RG9" s="128">
        <v>269</v>
      </c>
      <c r="RH9" s="128">
        <v>157</v>
      </c>
      <c r="RI9" s="128">
        <v>241</v>
      </c>
      <c r="RJ9" s="128">
        <v>246</v>
      </c>
      <c r="RK9" s="128">
        <v>206</v>
      </c>
      <c r="RL9" s="128">
        <v>246</v>
      </c>
      <c r="RM9" s="128">
        <v>237</v>
      </c>
      <c r="RN9" s="128">
        <v>192</v>
      </c>
      <c r="RO9" s="128">
        <v>283</v>
      </c>
      <c r="RP9" s="128">
        <v>67</v>
      </c>
      <c r="RQ9" s="85">
        <v>89</v>
      </c>
      <c r="RR9" s="128">
        <v>64</v>
      </c>
      <c r="RS9" s="85">
        <v>53</v>
      </c>
      <c r="RT9" s="85">
        <v>69</v>
      </c>
      <c r="RU9" s="85">
        <v>59</v>
      </c>
      <c r="RV9" s="128">
        <v>44</v>
      </c>
      <c r="RW9" s="128">
        <v>62</v>
      </c>
      <c r="RX9" s="128">
        <v>34</v>
      </c>
      <c r="RY9" s="85">
        <v>48</v>
      </c>
      <c r="RZ9" s="128">
        <v>31</v>
      </c>
      <c r="SA9" s="85">
        <v>29</v>
      </c>
      <c r="SB9" s="85">
        <v>37</v>
      </c>
      <c r="SC9" s="85">
        <v>31</v>
      </c>
      <c r="SD9" s="128">
        <v>24</v>
      </c>
      <c r="SE9" s="128">
        <v>36</v>
      </c>
      <c r="SF9" s="128">
        <v>33</v>
      </c>
      <c r="SG9" s="85">
        <v>41</v>
      </c>
      <c r="SH9" s="128">
        <v>33</v>
      </c>
      <c r="SI9" s="85">
        <v>24</v>
      </c>
      <c r="SJ9" s="85">
        <v>32</v>
      </c>
      <c r="SK9" s="85">
        <v>28</v>
      </c>
      <c r="SL9" s="128">
        <v>20</v>
      </c>
      <c r="SM9" s="128">
        <v>26</v>
      </c>
      <c r="SN9" s="85">
        <v>79</v>
      </c>
      <c r="SO9" s="85">
        <v>89</v>
      </c>
      <c r="SP9" s="128">
        <v>64</v>
      </c>
      <c r="SQ9" s="85">
        <v>69</v>
      </c>
      <c r="SR9" s="85">
        <v>116</v>
      </c>
      <c r="SS9" s="85">
        <v>138</v>
      </c>
      <c r="ST9" s="128">
        <v>138</v>
      </c>
      <c r="SU9" s="128">
        <v>187</v>
      </c>
      <c r="SV9" s="85">
        <v>31</v>
      </c>
      <c r="SW9" s="85">
        <v>46</v>
      </c>
      <c r="SX9" s="128">
        <v>38</v>
      </c>
      <c r="SY9" s="85">
        <v>33</v>
      </c>
      <c r="SZ9" s="85">
        <v>52</v>
      </c>
      <c r="TA9" s="85">
        <v>65</v>
      </c>
      <c r="TB9" s="128">
        <v>64</v>
      </c>
      <c r="TC9" s="128">
        <v>96</v>
      </c>
      <c r="TD9" s="85">
        <v>48</v>
      </c>
      <c r="TE9" s="85">
        <v>43</v>
      </c>
      <c r="TF9" s="128">
        <v>26</v>
      </c>
      <c r="TG9" s="85">
        <v>36</v>
      </c>
      <c r="TH9" s="85">
        <v>64</v>
      </c>
      <c r="TI9" s="85">
        <v>73</v>
      </c>
      <c r="TJ9" s="128">
        <v>74</v>
      </c>
      <c r="TK9" s="128">
        <v>91</v>
      </c>
      <c r="TL9" s="200">
        <v>7.8947368421052641E-2</v>
      </c>
      <c r="TM9" s="200">
        <v>9.24214417744917E-2</v>
      </c>
      <c r="TN9" s="200">
        <v>0.26442307692307693</v>
      </c>
      <c r="TO9" s="200">
        <v>0.28915662650602408</v>
      </c>
      <c r="TP9" s="200">
        <v>6.741573033707865E-2</v>
      </c>
      <c r="TQ9" s="200">
        <v>0.14150943396226415</v>
      </c>
      <c r="TR9" s="200">
        <v>0.12468827930174564</v>
      </c>
      <c r="TS9" s="200">
        <v>0.13020833333333334</v>
      </c>
      <c r="TT9" s="200">
        <v>0</v>
      </c>
      <c r="TU9" s="200">
        <v>9.24214417744917E-2</v>
      </c>
      <c r="TV9" s="200">
        <v>0.19230769230769235</v>
      </c>
      <c r="TW9" s="200">
        <v>0.28915662650602408</v>
      </c>
      <c r="TX9" s="200">
        <v>4.4943820224719107E-2</v>
      </c>
      <c r="TY9" s="200">
        <v>7.0754716981132074E-2</v>
      </c>
      <c r="TZ9" s="200">
        <v>7.4812967581047371E-2</v>
      </c>
      <c r="UA9" s="200">
        <v>5.2083333333333329E-2</v>
      </c>
      <c r="UB9" s="200">
        <v>1.1985181956853344E-2</v>
      </c>
      <c r="UC9" s="200">
        <v>6.4629304773335802E-3</v>
      </c>
      <c r="UD9" s="200">
        <v>1.8373909049150209E-3</v>
      </c>
      <c r="UE9" s="200">
        <v>2.7512839325018342E-3</v>
      </c>
      <c r="UF9" s="200">
        <v>2.7512839325018342E-3</v>
      </c>
      <c r="UG9" s="200">
        <v>9.1802074726888834E-4</v>
      </c>
      <c r="UH9" s="200">
        <v>1.838235294117647E-3</v>
      </c>
      <c r="UI9" s="200">
        <v>9.1835797593902107E-4</v>
      </c>
      <c r="UJ9" s="200">
        <v>8.0655168135004337E-3</v>
      </c>
      <c r="UK9" s="200">
        <v>5.4552397577873543E-3</v>
      </c>
      <c r="UL9" s="200">
        <v>8.5088279089555411E-3</v>
      </c>
      <c r="UM9" s="200">
        <v>1.0874631039304023E-2</v>
      </c>
      <c r="UN9" s="200">
        <v>7.0653545293969215E-3</v>
      </c>
      <c r="UO9" s="200">
        <v>7.874015748031496E-3</v>
      </c>
      <c r="UP9" s="200">
        <v>1.6813181534322909E-2</v>
      </c>
      <c r="UQ9" s="200">
        <v>1.9729425028184894E-2</v>
      </c>
      <c r="UR9" s="200">
        <v>0.10606409960802399</v>
      </c>
      <c r="US9" s="200">
        <v>3.743215422047539E-2</v>
      </c>
      <c r="UT9" s="200">
        <v>3.0652722683014787E-2</v>
      </c>
      <c r="UU9" s="200">
        <v>2.6059763724808893E-2</v>
      </c>
      <c r="UV9" s="200">
        <v>1.3364517206815904E-2</v>
      </c>
      <c r="UW9" s="200">
        <v>2.7282940138019577E-2</v>
      </c>
      <c r="UX9" s="200">
        <v>2.3133867982726711E-2</v>
      </c>
      <c r="UY9" s="200">
        <v>3.2549193667702328E-2</v>
      </c>
      <c r="UZ9" s="200">
        <v>0</v>
      </c>
      <c r="VA9" s="200">
        <v>0</v>
      </c>
      <c r="VB9" s="200">
        <v>0.11187607573149741</v>
      </c>
      <c r="VC9" s="200">
        <v>0.14938113529662825</v>
      </c>
      <c r="VD9" s="200">
        <v>0.10896898575020955</v>
      </c>
      <c r="VE9" s="200">
        <v>0.12704918032786885</v>
      </c>
      <c r="VF9" s="200">
        <v>0.16302186878727637</v>
      </c>
      <c r="VG9" s="200">
        <v>0.22135922330097088</v>
      </c>
      <c r="VH9" s="128">
        <v>84</v>
      </c>
      <c r="VI9" s="128">
        <v>56</v>
      </c>
      <c r="VJ9" s="128">
        <v>90</v>
      </c>
      <c r="VK9" s="128">
        <v>93</v>
      </c>
      <c r="VL9" s="128">
        <v>54</v>
      </c>
      <c r="VM9" s="128">
        <v>87</v>
      </c>
      <c r="VN9" s="128">
        <v>98</v>
      </c>
      <c r="VO9" s="128">
        <v>127</v>
      </c>
      <c r="VP9" s="128">
        <v>51</v>
      </c>
      <c r="VQ9" s="128">
        <v>33</v>
      </c>
      <c r="VR9" s="128">
        <v>52</v>
      </c>
      <c r="VS9" s="128">
        <v>65</v>
      </c>
      <c r="VT9" s="128">
        <v>29</v>
      </c>
      <c r="VU9" s="128">
        <v>61</v>
      </c>
      <c r="VV9" s="128">
        <v>70</v>
      </c>
      <c r="VW9" s="128">
        <v>93</v>
      </c>
      <c r="VX9" s="128">
        <v>33</v>
      </c>
      <c r="VY9" s="128">
        <v>23</v>
      </c>
      <c r="VZ9" s="128">
        <v>38</v>
      </c>
      <c r="WA9" s="128">
        <v>28</v>
      </c>
      <c r="WB9" s="128">
        <v>25</v>
      </c>
      <c r="WC9" s="128">
        <v>26</v>
      </c>
      <c r="WD9" s="128">
        <v>28</v>
      </c>
      <c r="WE9" s="128">
        <v>34</v>
      </c>
      <c r="WF9" s="200">
        <v>2.7049690281046281E-2</v>
      </c>
      <c r="WG9" s="200">
        <v>2.0920502092050208E-2</v>
      </c>
      <c r="WH9" s="200">
        <v>3.1643376833352582E-2</v>
      </c>
      <c r="WI9" s="200">
        <v>3.2000363124687944E-2</v>
      </c>
      <c r="WJ9" s="200">
        <v>2.2738925920146244E-2</v>
      </c>
      <c r="WK9" s="200">
        <v>2.7806362621242312E-2</v>
      </c>
      <c r="WL9" s="200">
        <v>3.2455668995163889E-2</v>
      </c>
      <c r="WM9" s="200">
        <v>3.9233884576442793E-2</v>
      </c>
      <c r="WN9" s="128">
        <v>100</v>
      </c>
      <c r="WO9" s="128">
        <v>89</v>
      </c>
      <c r="WP9" s="128">
        <v>137</v>
      </c>
      <c r="WQ9" s="128">
        <v>141</v>
      </c>
      <c r="WR9" s="128">
        <v>102</v>
      </c>
      <c r="WS9" s="128">
        <v>127</v>
      </c>
      <c r="WT9" s="128">
        <v>151</v>
      </c>
      <c r="WU9" s="128">
        <v>186</v>
      </c>
      <c r="WV9" s="128">
        <v>64</v>
      </c>
      <c r="WW9" s="128">
        <v>50</v>
      </c>
      <c r="WX9" s="128">
        <v>82</v>
      </c>
      <c r="WY9" s="128">
        <v>91</v>
      </c>
      <c r="WZ9" s="128">
        <v>56</v>
      </c>
      <c r="XA9" s="128">
        <v>85</v>
      </c>
      <c r="XB9" s="128">
        <v>93</v>
      </c>
      <c r="XC9" s="128">
        <v>122</v>
      </c>
      <c r="XD9" s="128">
        <v>36</v>
      </c>
      <c r="XE9" s="128">
        <v>39</v>
      </c>
      <c r="XF9" s="128">
        <v>55</v>
      </c>
      <c r="XG9" s="128">
        <v>50</v>
      </c>
      <c r="XH9" s="128">
        <v>46</v>
      </c>
      <c r="XI9" s="128">
        <v>42</v>
      </c>
      <c r="XJ9" s="128">
        <v>58</v>
      </c>
      <c r="XK9" s="128">
        <v>64</v>
      </c>
      <c r="XL9" s="200">
        <v>6.3965884861407252E-2</v>
      </c>
      <c r="XM9" s="200">
        <v>0.20491803278688522</v>
      </c>
      <c r="XN9" s="200">
        <v>0.19667170953101362</v>
      </c>
      <c r="XO9" s="200">
        <v>0.45075125208681138</v>
      </c>
      <c r="XP9" s="200">
        <v>0.18617021276595744</v>
      </c>
      <c r="XQ9" s="200">
        <v>0.26200873362445415</v>
      </c>
      <c r="XR9" s="200">
        <v>0.30769230769230771</v>
      </c>
      <c r="XS9" s="200">
        <v>0.28714107365792763</v>
      </c>
      <c r="XT9" s="200">
        <v>0</v>
      </c>
      <c r="XU9" s="200">
        <v>0.15027322404371582</v>
      </c>
      <c r="XV9" s="200">
        <v>0</v>
      </c>
      <c r="XW9" s="200">
        <v>0.45075125208681138</v>
      </c>
      <c r="XX9" s="200">
        <v>0.1728723404255319</v>
      </c>
      <c r="XY9" s="200">
        <v>0.2183406113537118</v>
      </c>
      <c r="XZ9" s="200">
        <v>0.22222222222222224</v>
      </c>
      <c r="YA9" s="200">
        <v>0.2247191011235955</v>
      </c>
      <c r="YB9" s="200">
        <v>1.6343429941163654E-2</v>
      </c>
      <c r="YC9" s="200">
        <v>9.2327578247622562E-3</v>
      </c>
      <c r="YD9" s="200">
        <v>2.7560863573725309E-3</v>
      </c>
      <c r="YE9" s="200">
        <v>4.5854732208363905E-3</v>
      </c>
      <c r="YF9" s="200">
        <v>2.7512839325018342E-3</v>
      </c>
      <c r="YG9" s="200">
        <v>0</v>
      </c>
      <c r="YH9" s="200">
        <v>2.7573529411764703E-3</v>
      </c>
      <c r="YI9" s="200">
        <v>1.8367159518780421E-3</v>
      </c>
      <c r="YJ9" s="200">
        <v>8.0655168135004337E-3</v>
      </c>
      <c r="YK9" s="200">
        <v>8.1828596366810332E-3</v>
      </c>
      <c r="YL9" s="200">
        <v>6.3816209317166563E-3</v>
      </c>
      <c r="YM9" s="200">
        <v>1.5017347625705555E-2</v>
      </c>
      <c r="YN9" s="200">
        <v>8.0746908907393389E-3</v>
      </c>
      <c r="YO9" s="200">
        <v>1.328740157480315E-2</v>
      </c>
      <c r="YP9" s="200">
        <v>3.4926470588235295E-2</v>
      </c>
      <c r="YQ9" s="200">
        <v>2.3017662532882375E-2</v>
      </c>
      <c r="YR9" s="200">
        <v>0.11759280608715703</v>
      </c>
      <c r="YS9" s="200">
        <v>5.427662361968931E-2</v>
      </c>
      <c r="YT9" s="200">
        <v>4.5077533357374688E-2</v>
      </c>
      <c r="YU9" s="200">
        <v>3.6483669214732457E-2</v>
      </c>
      <c r="YV9" s="200">
        <v>3.0070163715335784E-2</v>
      </c>
      <c r="YW9" s="200">
        <v>3.8517091959557048E-2</v>
      </c>
      <c r="YX9" s="200">
        <v>3.5471930906847624E-2</v>
      </c>
      <c r="YY9" s="200">
        <v>5.3262316910785625E-2</v>
      </c>
      <c r="YZ9" s="200">
        <v>0</v>
      </c>
      <c r="ZA9" s="200">
        <v>4.3122035360068992E-3</v>
      </c>
      <c r="ZB9" s="200">
        <v>3.4423407917383825E-2</v>
      </c>
      <c r="ZC9" s="200">
        <v>0.15364916773367476</v>
      </c>
      <c r="ZD9" s="200">
        <v>0.17183570829840736</v>
      </c>
      <c r="ZE9" s="200">
        <v>0.23360655737704922</v>
      </c>
      <c r="ZF9" s="200">
        <v>0.27435387673956263</v>
      </c>
      <c r="ZG9" s="200">
        <v>0.29514563106796116</v>
      </c>
      <c r="ZH9" s="9">
        <v>100213.995607221</v>
      </c>
      <c r="ZI9" s="7">
        <v>11602.58984375</v>
      </c>
      <c r="ZJ9" s="7">
        <v>10836.5595703125</v>
      </c>
      <c r="ZK9" s="7"/>
      <c r="ZL9" s="7">
        <v>11916.2998046875</v>
      </c>
      <c r="ZM9" s="7">
        <v>14186.1396484375</v>
      </c>
      <c r="ZN9" s="7">
        <v>13733.76953125</v>
      </c>
      <c r="ZO9" s="7">
        <v>16897.849609375</v>
      </c>
      <c r="ZP9" s="7">
        <v>19298.1796875</v>
      </c>
      <c r="ZQ9" s="7">
        <v>23677.900390625</v>
      </c>
      <c r="ZR9" s="7">
        <v>24702.119140625</v>
      </c>
      <c r="ZS9" s="7">
        <v>37555.53125</v>
      </c>
      <c r="ZT9" s="7">
        <v>30464.5703125</v>
      </c>
      <c r="ZU9" s="7">
        <f t="shared" si="0"/>
        <v>32320.839</v>
      </c>
      <c r="ZV9" s="7">
        <v>1049.469970703125</v>
      </c>
      <c r="ZW9" s="7">
        <v>1326.530029296875</v>
      </c>
      <c r="ZX9" s="7"/>
      <c r="ZY9" s="7">
        <v>1688.0799560546875</v>
      </c>
      <c r="ZZ9" s="7">
        <v>1401.6800537109375</v>
      </c>
      <c r="AAA9" s="7">
        <v>1468.1500244140625</v>
      </c>
      <c r="AAB9" s="7">
        <v>1735.9200439453125</v>
      </c>
      <c r="AAC9" s="7">
        <v>1623.6600341796875</v>
      </c>
      <c r="AAD9" s="7">
        <v>1702.93994140625</v>
      </c>
      <c r="AAE9" s="7">
        <v>1853.52001953125</v>
      </c>
      <c r="AAF9" s="7">
        <v>2112.77001953125</v>
      </c>
      <c r="AAG9" s="7">
        <v>2879.7099609375</v>
      </c>
      <c r="AAH9" s="7">
        <v>2649.8779999999997</v>
      </c>
      <c r="AAI9" s="7">
        <v>10553.1201171875</v>
      </c>
      <c r="AAJ9" s="7">
        <v>9510.0302734375</v>
      </c>
      <c r="AAK9" s="7"/>
      <c r="AAL9" s="7">
        <v>10228.23046875</v>
      </c>
      <c r="AAM9" s="7">
        <v>12784.4501953125</v>
      </c>
      <c r="AAN9" s="7">
        <v>12265.6201171875</v>
      </c>
      <c r="AAO9" s="7">
        <v>15161.9296875</v>
      </c>
      <c r="AAP9" s="7">
        <v>17674.51953125</v>
      </c>
      <c r="AAQ9" s="7">
        <v>21974.9609375</v>
      </c>
      <c r="AAR9" s="7">
        <v>22848.599609375</v>
      </c>
      <c r="AAS9" s="7">
        <v>35442.76953125</v>
      </c>
      <c r="AAT9" s="7">
        <v>27584.859375</v>
      </c>
      <c r="AAU9" s="7">
        <v>29670.960999999999</v>
      </c>
      <c r="AAV9" s="7">
        <v>204.47000122070312</v>
      </c>
      <c r="AAW9" s="7">
        <v>449.57998657226562</v>
      </c>
      <c r="AAX9" s="7"/>
      <c r="AAY9" s="7">
        <v>496.20999145507812</v>
      </c>
      <c r="AAZ9" s="7">
        <v>571.72998046875</v>
      </c>
      <c r="ABA9" s="7">
        <v>587.8499755859375</v>
      </c>
      <c r="ABB9" s="7">
        <v>773.260009765625</v>
      </c>
      <c r="ABC9" s="7">
        <v>701.97998046875</v>
      </c>
      <c r="ABD9" s="7">
        <v>890.82000732421875</v>
      </c>
      <c r="ABE9" s="7">
        <v>989.8599853515625</v>
      </c>
      <c r="ABF9" s="7">
        <v>1258.5899658203125</v>
      </c>
      <c r="ABG9" s="7">
        <v>1779.469970703125</v>
      </c>
      <c r="ABH9" s="7">
        <v>1389.4119999999998</v>
      </c>
      <c r="ABI9" s="7">
        <v>53.889999389648438</v>
      </c>
      <c r="ABJ9" s="7">
        <v>170.52000427246094</v>
      </c>
      <c r="ABK9" s="7"/>
      <c r="ABL9" s="7">
        <v>162.8800048828125</v>
      </c>
      <c r="ABM9" s="7">
        <v>228.6199951171875</v>
      </c>
      <c r="ABN9" s="7">
        <v>262.6400146484375</v>
      </c>
      <c r="ABO9" s="7">
        <v>233.41999816894531</v>
      </c>
      <c r="ABP9" s="7">
        <v>293.39999389648437</v>
      </c>
      <c r="ABQ9" s="7">
        <v>291.85000610351562</v>
      </c>
      <c r="ABR9" s="7">
        <v>330.48001098632812</v>
      </c>
      <c r="ABS9" s="7">
        <v>195.94000244140625</v>
      </c>
      <c r="ABT9" s="7">
        <v>232.30999755859375</v>
      </c>
      <c r="ABU9" s="7">
        <v>195.55699999999999</v>
      </c>
      <c r="ABV9" s="7">
        <v>5.7140000000000004</v>
      </c>
      <c r="ABW9" s="7">
        <v>14.087</v>
      </c>
      <c r="ABX9" s="7">
        <v>0</v>
      </c>
      <c r="ABY9" s="7">
        <v>12.311</v>
      </c>
      <c r="ABZ9" s="7">
        <v>23.925999999999998</v>
      </c>
      <c r="ACA9" s="7">
        <v>27.279</v>
      </c>
      <c r="ACB9" s="7">
        <v>62.326800000000006</v>
      </c>
      <c r="ACC9" s="7">
        <v>87.899150000000006</v>
      </c>
      <c r="ACD9" s="7">
        <v>95.387</v>
      </c>
      <c r="ACE9" s="7">
        <v>101.996</v>
      </c>
      <c r="ACF9" s="7">
        <v>173.565</v>
      </c>
      <c r="ACG9" s="7">
        <v>205.81899999999999</v>
      </c>
      <c r="ACH9" s="7">
        <v>178.577</v>
      </c>
      <c r="ACI9" s="7">
        <v>143.149</v>
      </c>
      <c r="ACJ9" s="7">
        <v>148.80199999999999</v>
      </c>
      <c r="ACK9" s="7"/>
      <c r="ACL9" s="7">
        <v>280.74900000000002</v>
      </c>
      <c r="ACM9" s="7">
        <v>273.91000000000003</v>
      </c>
      <c r="ACN9" s="7">
        <v>220.64099999999999</v>
      </c>
      <c r="ACO9" s="7"/>
      <c r="ACP9" s="7">
        <v>253.85900000000001</v>
      </c>
      <c r="ACQ9" s="7">
        <v>366.76499999999999</v>
      </c>
      <c r="ACR9" s="7">
        <v>307.791</v>
      </c>
      <c r="ACS9" s="7">
        <v>450.67899999999997</v>
      </c>
      <c r="ACT9" s="7">
        <v>577.74900000000002</v>
      </c>
      <c r="ACU9" s="7">
        <v>741.60900000000004</v>
      </c>
      <c r="ACV9" s="7">
        <v>1.7160000000000082</v>
      </c>
      <c r="ACW9" s="7">
        <v>116.17</v>
      </c>
      <c r="ACX9" s="7"/>
      <c r="ACY9" s="7">
        <v>40.271999999999991</v>
      </c>
      <c r="ACZ9" s="7">
        <v>45.266999999999996</v>
      </c>
      <c r="ADA9" s="7">
        <v>77.289000000000016</v>
      </c>
      <c r="ADB9" s="7">
        <v>477.51929999999999</v>
      </c>
      <c r="ADC9" s="7">
        <v>66.817609999999974</v>
      </c>
      <c r="ADD9" s="7">
        <v>136.816</v>
      </c>
      <c r="ADE9" s="7">
        <v>249.59899999999999</v>
      </c>
      <c r="ADF9" s="7">
        <v>438.40899999999999</v>
      </c>
      <c r="ADG9" s="7">
        <v>763.59900000000005</v>
      </c>
      <c r="ADH9" s="7">
        <v>273.66899999999998</v>
      </c>
      <c r="ADI9" s="7">
        <v>833.8599853515625</v>
      </c>
      <c r="ADJ9" s="7">
        <v>835.41998291015602</v>
      </c>
      <c r="ADK9" s="7">
        <v>0</v>
      </c>
      <c r="ADL9" s="7">
        <v>1140.8499755859375</v>
      </c>
      <c r="ADM9" s="7">
        <v>791.1300048828125</v>
      </c>
      <c r="ADN9" s="7">
        <v>864.25</v>
      </c>
      <c r="ADO9" s="7">
        <v>945.17999267578125</v>
      </c>
      <c r="ADP9" s="7">
        <v>875.29998779296875</v>
      </c>
      <c r="ADQ9" s="7">
        <v>740.219970703125</v>
      </c>
      <c r="ADR9" s="7">
        <v>787.1500244140625</v>
      </c>
      <c r="ADS9" s="7">
        <v>832.57000732421875</v>
      </c>
      <c r="ADT9" s="7">
        <v>1069.02001953125</v>
      </c>
      <c r="ADU9" s="7">
        <v>1204.335</v>
      </c>
      <c r="ADV9" s="7">
        <v>833.8599853515625</v>
      </c>
      <c r="ADW9" s="7">
        <v>835.41998291015625</v>
      </c>
      <c r="ADX9" s="7">
        <v>0</v>
      </c>
      <c r="ADY9" s="7">
        <v>842.1099853515625</v>
      </c>
      <c r="ADZ9" s="7">
        <v>752.54998779296875</v>
      </c>
      <c r="AEA9" s="7">
        <v>864.25</v>
      </c>
      <c r="AEB9" s="7">
        <v>945.17999267578125</v>
      </c>
      <c r="AEC9" s="7">
        <v>875.29998779296875</v>
      </c>
      <c r="AED9" s="7">
        <v>740.219970703125</v>
      </c>
      <c r="AEE9" s="7">
        <v>787.010009765625</v>
      </c>
      <c r="AEF9" s="7">
        <v>831.95001220703125</v>
      </c>
      <c r="AEG9" s="7">
        <v>1067.9100341796875</v>
      </c>
      <c r="AEH9" s="7">
        <v>1204.335</v>
      </c>
      <c r="AEI9" s="7">
        <v>0</v>
      </c>
      <c r="AEJ9" s="7">
        <v>0</v>
      </c>
      <c r="AEK9" s="7">
        <v>0</v>
      </c>
      <c r="AEL9" s="7">
        <v>298.739990234375</v>
      </c>
      <c r="AEM9" s="7">
        <v>38.580001831054687</v>
      </c>
      <c r="AEN9" s="7">
        <v>0</v>
      </c>
      <c r="AEO9" s="7">
        <v>0</v>
      </c>
      <c r="AEP9" s="7">
        <v>0</v>
      </c>
      <c r="AEQ9" s="7">
        <v>0</v>
      </c>
      <c r="AER9" s="7">
        <v>0.14000000059604645</v>
      </c>
      <c r="AES9" s="7">
        <v>0.62000000476837158</v>
      </c>
      <c r="AET9" s="7">
        <v>1.1100000143051147</v>
      </c>
      <c r="AEU9" s="7">
        <v>0</v>
      </c>
      <c r="AEV9" s="7">
        <v>10863.6103515625</v>
      </c>
      <c r="AEW9" s="7">
        <v>8845.8798828125</v>
      </c>
      <c r="AEX9" s="7">
        <v>0</v>
      </c>
      <c r="AEY9" s="7">
        <v>10520.41015625</v>
      </c>
      <c r="AEZ9" s="7">
        <v>12209.509765625</v>
      </c>
      <c r="AFA9" s="7">
        <v>14017.4599609375</v>
      </c>
      <c r="AFB9" s="7">
        <v>18127.990234375</v>
      </c>
      <c r="AFC9" s="7">
        <v>30178.060546875</v>
      </c>
      <c r="AFD9" s="7">
        <v>18912.630859375</v>
      </c>
      <c r="AFE9" s="7">
        <v>21167.150390625</v>
      </c>
      <c r="AFF9" s="7">
        <v>26692.25</v>
      </c>
      <c r="AFG9" s="7">
        <v>34631.37109375</v>
      </c>
      <c r="AFH9" s="7">
        <v>28271.716999999997</v>
      </c>
      <c r="AFI9" s="7">
        <v>2500.179931640625</v>
      </c>
      <c r="AFJ9" s="7">
        <v>243</v>
      </c>
      <c r="AFK9" s="7">
        <v>0</v>
      </c>
      <c r="AFL9" s="7">
        <v>1355.68994140625</v>
      </c>
      <c r="AFM9" s="7">
        <v>1082.6500244140625</v>
      </c>
      <c r="AFN9" s="7">
        <v>1514.27001953125</v>
      </c>
      <c r="AFO9" s="7">
        <v>1336.969970703125</v>
      </c>
      <c r="AFP9" s="7">
        <v>1719.6800537109375</v>
      </c>
      <c r="AFQ9" s="7">
        <v>1490.8699951171875</v>
      </c>
      <c r="AFR9" s="7">
        <v>1334.56005859375</v>
      </c>
      <c r="AFS9" s="7">
        <v>1565.4000244140625</v>
      </c>
      <c r="AFT9" s="7">
        <v>1806.989990234375</v>
      </c>
      <c r="AFU9" s="7">
        <v>1676.672</v>
      </c>
      <c r="AFV9" s="7">
        <v>-1450.7099609375</v>
      </c>
      <c r="AFW9" s="7">
        <v>1083.530029296875</v>
      </c>
      <c r="AFX9" s="7">
        <v>0</v>
      </c>
      <c r="AFY9" s="7">
        <v>332.3900146484375</v>
      </c>
      <c r="AFZ9" s="7">
        <v>319.02999877929687</v>
      </c>
      <c r="AGA9" s="7">
        <v>-46.119998931884766</v>
      </c>
      <c r="AGB9" s="7">
        <v>398.94000244140625</v>
      </c>
      <c r="AGC9" s="7">
        <v>-96.019996643066406</v>
      </c>
      <c r="AGD9" s="7">
        <v>212.07000732421875</v>
      </c>
      <c r="AGE9" s="7">
        <v>518.969970703125</v>
      </c>
      <c r="AGF9" s="7">
        <v>547.3599853515625</v>
      </c>
      <c r="AGG9" s="7">
        <v>1072.719970703125</v>
      </c>
      <c r="AGH9" s="7">
        <v>973.20599999999968</v>
      </c>
      <c r="AGI9" s="7">
        <v>1796.510009765625</v>
      </c>
      <c r="AGJ9" s="7">
        <v>2980</v>
      </c>
      <c r="AGK9" s="7">
        <v>0</v>
      </c>
      <c r="AGL9" s="7">
        <v>2601.280029296875</v>
      </c>
      <c r="AGM9" s="7">
        <v>2168.449951171875</v>
      </c>
      <c r="AGN9" s="7">
        <v>3694.6201171875</v>
      </c>
      <c r="AGO9" s="7">
        <v>6792.14013671875</v>
      </c>
      <c r="AGP9" s="7">
        <v>13524.5400390625</v>
      </c>
      <c r="AGQ9" s="7">
        <v>3275.9599609375</v>
      </c>
      <c r="AGR9" s="7">
        <v>5456.89013671875</v>
      </c>
      <c r="AGS9" s="7">
        <v>5556</v>
      </c>
      <c r="AGT9" s="11">
        <v>9173.9599609375</v>
      </c>
      <c r="AGU9" s="11">
        <v>18651.224999999999</v>
      </c>
      <c r="AGV9" s="7">
        <v>738.97998046875</v>
      </c>
      <c r="AGW9" s="7">
        <v>1990.68994140625</v>
      </c>
      <c r="AGX9" s="7">
        <v>0</v>
      </c>
      <c r="AGY9" s="7">
        <v>1395.8900146484375</v>
      </c>
      <c r="AGZ9" s="7">
        <v>1976.6300048828125</v>
      </c>
      <c r="AHA9" s="7">
        <v>-283.67999267578125</v>
      </c>
      <c r="AHB9" s="7">
        <v>-1230.1400146484375</v>
      </c>
      <c r="AHC9" s="7">
        <v>-10879.8798828125</v>
      </c>
      <c r="AHD9" s="7">
        <v>4765.27001953125</v>
      </c>
      <c r="AHE9" s="7">
        <v>3534.969970703125</v>
      </c>
      <c r="AHF9" s="7">
        <v>10863.2802734375</v>
      </c>
      <c r="AHG9" s="7">
        <v>-4166.7998046875</v>
      </c>
      <c r="AHH9" s="7">
        <v>4049.122000000003</v>
      </c>
      <c r="AHI9" s="7">
        <v>5.000000074505806E-2</v>
      </c>
      <c r="AHJ9" s="7">
        <v>0.12999999523162842</v>
      </c>
      <c r="AHK9" s="7"/>
      <c r="AHL9" s="7">
        <v>0.10000000149011612</v>
      </c>
      <c r="AHM9" s="7">
        <v>0.15999999642372131</v>
      </c>
      <c r="AHN9" s="7">
        <v>0.18000000715255737</v>
      </c>
      <c r="AHO9" s="7">
        <v>0.12999999523162842</v>
      </c>
      <c r="AHP9" s="7">
        <v>0.18000000715255737</v>
      </c>
      <c r="AHQ9" s="7">
        <v>0.17000000178813934</v>
      </c>
      <c r="AHR9" s="7">
        <v>0.18000000715255737</v>
      </c>
      <c r="AHS9" s="7">
        <v>9.0000003576278687E-2</v>
      </c>
      <c r="AHT9" s="7">
        <v>7.9999998211860657E-2</v>
      </c>
      <c r="AHU9" s="7">
        <v>1399.6300048828125</v>
      </c>
      <c r="AHV9" s="7">
        <v>4337.1298828125</v>
      </c>
      <c r="AHW9" s="7"/>
      <c r="AHX9" s="7">
        <v>3976.949951171875</v>
      </c>
      <c r="AHY9" s="7">
        <v>5474.7099609375</v>
      </c>
      <c r="AHZ9" s="7">
        <v>6173.72998046875</v>
      </c>
      <c r="AIA9" s="7">
        <v>5391.31982421875</v>
      </c>
      <c r="AIB9" s="7">
        <v>6658.7998046875</v>
      </c>
      <c r="AIC9" s="7">
        <v>6506.27978515625</v>
      </c>
      <c r="AID9" s="7">
        <v>7235.72021484375</v>
      </c>
      <c r="AIE9" s="7">
        <v>4211.43017578125</v>
      </c>
      <c r="AIF9" s="7">
        <v>4900.16015625</v>
      </c>
      <c r="AIG9" s="7">
        <v>0.25999999046325684</v>
      </c>
      <c r="AIH9" s="7">
        <v>0.37999999523162842</v>
      </c>
      <c r="AII9" s="7"/>
      <c r="AIJ9" s="7">
        <v>0.33000001311302185</v>
      </c>
      <c r="AIK9" s="7">
        <v>0.40000000596046448</v>
      </c>
      <c r="AIL9" s="7">
        <v>0.44999998807907104</v>
      </c>
      <c r="AIM9" s="7">
        <v>0.30000001192092896</v>
      </c>
      <c r="AIN9" s="7">
        <v>0.41999998688697815</v>
      </c>
      <c r="AIO9" s="7">
        <v>0.33000001311302185</v>
      </c>
      <c r="AIP9" s="7">
        <v>0.33000001311302185</v>
      </c>
      <c r="AIQ9" s="7">
        <v>0.15999999642372131</v>
      </c>
      <c r="AIR9" s="7">
        <v>0.12999999523162842</v>
      </c>
      <c r="AIS9" s="7">
        <v>0</v>
      </c>
      <c r="AIT9" s="7">
        <v>1.9999999552965164E-2</v>
      </c>
      <c r="AIU9" s="7"/>
      <c r="AIV9" s="7">
        <v>9.9999997764825821E-3</v>
      </c>
      <c r="AIW9" s="7">
        <v>1.9999999552965164E-2</v>
      </c>
      <c r="AIX9" s="7">
        <v>1.9999999552965164E-2</v>
      </c>
      <c r="AIY9" s="7">
        <v>9.9999997764825821E-3</v>
      </c>
      <c r="AIZ9" s="7">
        <v>1.9999999552965164E-2</v>
      </c>
      <c r="AJA9" s="7">
        <v>9.9999997764825821E-3</v>
      </c>
      <c r="AJB9" s="7">
        <v>9.9999997764825821E-3</v>
      </c>
      <c r="AJC9" s="7">
        <v>9.9999997764825821E-3</v>
      </c>
      <c r="AJD9" s="7">
        <v>9.9999997764825821E-3</v>
      </c>
      <c r="AJE9" s="7">
        <v>0</v>
      </c>
      <c r="AJF9" s="7">
        <v>0</v>
      </c>
      <c r="AJG9" s="7">
        <v>0.6600000262260437</v>
      </c>
      <c r="AJH9" s="7">
        <v>0.6600000262260437</v>
      </c>
      <c r="AJI9" s="7">
        <v>0.6600000262260437</v>
      </c>
      <c r="AJJ9" s="7">
        <v>0.6600000262260437</v>
      </c>
      <c r="AJK9" s="7">
        <v>0.6600000262260437</v>
      </c>
      <c r="AJL9" s="7">
        <v>0.6600000262260437</v>
      </c>
      <c r="AJM9" s="7">
        <v>0.67000001668930054</v>
      </c>
      <c r="AJN9" s="7">
        <v>0.68000000715255737</v>
      </c>
      <c r="AJO9" s="7">
        <v>0.68999999761581421</v>
      </c>
      <c r="AJP9" s="7">
        <v>0.68000000715255737</v>
      </c>
      <c r="AJQ9" s="7">
        <v>0</v>
      </c>
      <c r="AJR9" s="7">
        <v>0</v>
      </c>
      <c r="AJS9" s="7">
        <v>0.70999997854232788</v>
      </c>
      <c r="AJT9" s="7">
        <v>0.69999998807907104</v>
      </c>
      <c r="AJU9" s="7">
        <v>0.69999998807907104</v>
      </c>
      <c r="AJV9" s="7">
        <v>0.70999997854232788</v>
      </c>
      <c r="AJW9" s="7">
        <v>0.70999997854232788</v>
      </c>
      <c r="AJX9" s="7">
        <v>0.70999997854232788</v>
      </c>
      <c r="AJY9" s="7">
        <v>0.72000002861022949</v>
      </c>
      <c r="AJZ9" s="7">
        <v>0.72000002861022949</v>
      </c>
      <c r="AKA9" s="7">
        <v>0.72000002861022949</v>
      </c>
      <c r="AKB9" s="7">
        <v>0.72000002861022949</v>
      </c>
      <c r="AKC9" s="7">
        <v>0</v>
      </c>
      <c r="AKD9" s="7">
        <v>0</v>
      </c>
      <c r="AKE9" s="7">
        <v>0.6600000262260437</v>
      </c>
      <c r="AKF9" s="7">
        <v>0.6600000262260437</v>
      </c>
      <c r="AKG9" s="7">
        <v>0.6600000262260437</v>
      </c>
      <c r="AKH9" s="7">
        <v>0.6600000262260437</v>
      </c>
      <c r="AKI9" s="7">
        <v>0.6600000262260437</v>
      </c>
      <c r="AKJ9" s="7">
        <v>0.6600000262260437</v>
      </c>
      <c r="AKK9" s="7">
        <v>0.67000001668930054</v>
      </c>
      <c r="AKL9" s="7">
        <v>0.68000000715255737</v>
      </c>
      <c r="AKM9" s="7">
        <v>0.68999999761581421</v>
      </c>
      <c r="AKN9" s="7">
        <v>0.68999999761581421</v>
      </c>
      <c r="AKO9" s="7">
        <v>73607405000</v>
      </c>
      <c r="AKP9" s="7">
        <v>73568588000</v>
      </c>
      <c r="AKQ9" s="7">
        <v>77127207600</v>
      </c>
      <c r="AKR9" s="7">
        <v>79807765400</v>
      </c>
      <c r="AKS9" s="7">
        <v>81657283500</v>
      </c>
      <c r="AKT9" s="7">
        <v>81557773000</v>
      </c>
      <c r="AKU9" s="7">
        <v>88495915000</v>
      </c>
      <c r="AKV9" s="7">
        <v>139822316000</v>
      </c>
      <c r="AKW9" s="7">
        <v>144978440000</v>
      </c>
      <c r="AKX9" s="7">
        <v>152234438000</v>
      </c>
      <c r="AKY9" s="7">
        <v>157080668800</v>
      </c>
      <c r="AKZ9" s="7">
        <v>160165296000</v>
      </c>
      <c r="ALA9" s="7">
        <v>37451632000</v>
      </c>
      <c r="ALB9" s="7">
        <v>37420924000</v>
      </c>
      <c r="ALC9" s="7">
        <v>40288491500</v>
      </c>
      <c r="ALD9" s="7">
        <v>41698240200</v>
      </c>
      <c r="ALE9" s="7">
        <v>43437689300</v>
      </c>
      <c r="ALF9" s="7">
        <v>43397242000</v>
      </c>
      <c r="ALG9" s="7">
        <v>47631674000</v>
      </c>
      <c r="ALH9" s="7">
        <v>97252429000</v>
      </c>
      <c r="ALI9" s="7">
        <v>101558076000</v>
      </c>
      <c r="ALJ9" s="7">
        <v>106671504000</v>
      </c>
      <c r="ALK9" s="7">
        <v>111450499500</v>
      </c>
      <c r="ALL9" s="7">
        <v>114517821000</v>
      </c>
      <c r="ALM9" s="7">
        <v>36155773000</v>
      </c>
      <c r="ALN9" s="7">
        <v>36147664000</v>
      </c>
      <c r="ALO9" s="7">
        <v>36838716100</v>
      </c>
      <c r="ALP9" s="7">
        <v>38109525200</v>
      </c>
      <c r="ALQ9" s="7">
        <v>38219594200</v>
      </c>
      <c r="ALR9" s="7">
        <v>38160531000</v>
      </c>
      <c r="ALS9" s="7">
        <v>40864241000</v>
      </c>
      <c r="ALT9" s="7">
        <v>42569887000</v>
      </c>
      <c r="ALU9" s="7">
        <v>43420364000</v>
      </c>
      <c r="ALV9" s="7">
        <v>45562934000</v>
      </c>
      <c r="ALW9" s="7">
        <v>45630169300</v>
      </c>
      <c r="ALX9" s="7">
        <v>45647475000</v>
      </c>
      <c r="ALY9" s="7">
        <v>8906995</v>
      </c>
      <c r="ALZ9" s="7">
        <v>8853019</v>
      </c>
      <c r="AMA9" s="7">
        <v>9196042</v>
      </c>
      <c r="AMB9" s="7">
        <v>9440237</v>
      </c>
      <c r="AMC9" s="7">
        <v>9621454</v>
      </c>
      <c r="AMD9" s="7">
        <v>9587137</v>
      </c>
      <c r="AME9" s="7">
        <v>10237843</v>
      </c>
      <c r="AMF9" s="7">
        <v>12625040</v>
      </c>
      <c r="AMG9" s="7">
        <v>12979269</v>
      </c>
      <c r="AMH9" s="7">
        <v>13602076</v>
      </c>
      <c r="AMI9" s="7">
        <v>13805649</v>
      </c>
      <c r="AMJ9" s="7">
        <v>13987014</v>
      </c>
      <c r="AMK9" s="7">
        <v>6538343.5</v>
      </c>
      <c r="AML9" s="7">
        <v>6497816.5</v>
      </c>
      <c r="AMM9" s="7">
        <v>6976362</v>
      </c>
      <c r="AMN9" s="7">
        <v>7211733</v>
      </c>
      <c r="AMO9" s="7">
        <v>7473794</v>
      </c>
      <c r="AMP9" s="7">
        <v>7461699</v>
      </c>
      <c r="AMQ9" s="7">
        <v>8167296.5</v>
      </c>
      <c r="AMR9" s="7">
        <v>11841280</v>
      </c>
      <c r="AMS9" s="7">
        <v>12330995</v>
      </c>
      <c r="AMT9" s="7">
        <v>12951858</v>
      </c>
      <c r="AMU9" s="7">
        <v>13366575</v>
      </c>
      <c r="AMV9" s="7">
        <v>13685208</v>
      </c>
      <c r="AMW9" s="7">
        <v>14257008</v>
      </c>
      <c r="AMX9" s="7">
        <v>14169998</v>
      </c>
      <c r="AMY9" s="7">
        <v>14103643</v>
      </c>
      <c r="AMZ9" s="7">
        <v>14262547</v>
      </c>
      <c r="ANA9" s="7">
        <v>14287699</v>
      </c>
      <c r="ANB9" s="7">
        <v>14180799</v>
      </c>
      <c r="ANC9" s="7">
        <v>14532091</v>
      </c>
      <c r="AND9" s="7">
        <v>14874174</v>
      </c>
      <c r="ANE9" s="7">
        <v>14799033</v>
      </c>
      <c r="ANF9" s="7">
        <v>15413712</v>
      </c>
      <c r="ANG9" s="7">
        <v>15009924</v>
      </c>
      <c r="ANH9" s="7">
        <v>14806187</v>
      </c>
      <c r="ANI9" s="7">
        <v>49.360000610351562</v>
      </c>
      <c r="ANJ9" s="7">
        <v>53.970001220703125</v>
      </c>
      <c r="ANK9" s="7"/>
      <c r="ANL9" s="7">
        <v>55.869998931884766</v>
      </c>
      <c r="ANM9" s="7">
        <v>57.770000457763672</v>
      </c>
      <c r="ANN9" s="7">
        <v>49.959999084472656</v>
      </c>
      <c r="ANO9" s="7">
        <v>59.529998779296875</v>
      </c>
      <c r="ANP9" s="7">
        <v>46.680000305175781</v>
      </c>
      <c r="ANQ9" s="7">
        <v>55.909999847412109</v>
      </c>
      <c r="ANR9" s="7">
        <v>57.5</v>
      </c>
      <c r="ANS9" s="7">
        <v>65.650001525878906</v>
      </c>
      <c r="ANT9" s="7">
        <v>8363.4296875</v>
      </c>
      <c r="ANU9" s="7">
        <v>8602.8798828125</v>
      </c>
      <c r="ANV9" s="7">
        <v>0</v>
      </c>
      <c r="ANW9" s="7">
        <v>9164.73046875</v>
      </c>
      <c r="ANX9" s="7">
        <v>11126.8603515625</v>
      </c>
      <c r="ANY9" s="7">
        <v>12503.1796875</v>
      </c>
      <c r="ANZ9" s="7">
        <v>16791.01953125</v>
      </c>
      <c r="AOA9" s="7">
        <v>28458.380859375</v>
      </c>
      <c r="AOB9" s="7">
        <v>17421.759765625</v>
      </c>
      <c r="AOC9" s="7">
        <v>19832.58984375</v>
      </c>
      <c r="AOD9" s="7">
        <v>25126.849609375</v>
      </c>
      <c r="AOE9" s="7">
        <v>32824.37109375</v>
      </c>
      <c r="AOF9" s="7">
        <v>6566.919921875</v>
      </c>
      <c r="AOG9" s="7">
        <v>5622.8798828125</v>
      </c>
      <c r="AOH9" s="7">
        <v>0</v>
      </c>
      <c r="AOI9" s="7">
        <v>6563.4501953125</v>
      </c>
      <c r="AOJ9" s="7">
        <v>8958.41015625</v>
      </c>
      <c r="AOK9" s="7">
        <v>8808.5595703125</v>
      </c>
      <c r="AOL9" s="7">
        <v>9998.8798828125</v>
      </c>
      <c r="AOM9" s="7">
        <v>14933.83984375</v>
      </c>
      <c r="AON9" s="7">
        <v>14145.7998046875</v>
      </c>
      <c r="AOO9" s="7">
        <v>14375.7099609375</v>
      </c>
      <c r="AOP9" s="7">
        <v>19570.859375</v>
      </c>
      <c r="AOQ9" s="7">
        <v>23650.419921875</v>
      </c>
      <c r="AOR9" s="7">
        <v>0</v>
      </c>
      <c r="AOS9" s="7">
        <v>0</v>
      </c>
      <c r="AOT9" s="7">
        <v>0</v>
      </c>
      <c r="AOU9" s="7">
        <v>773628.75</v>
      </c>
      <c r="AOV9" s="7">
        <v>746327.4375</v>
      </c>
      <c r="AOW9" s="7">
        <v>871594.3125</v>
      </c>
      <c r="AOX9" s="7">
        <v>951868.5</v>
      </c>
      <c r="AOY9" s="7">
        <v>873843.875</v>
      </c>
      <c r="AOZ9" s="7">
        <v>728949.75</v>
      </c>
      <c r="APA9" s="7">
        <v>794310.75</v>
      </c>
      <c r="APB9" s="7">
        <v>838895.25</v>
      </c>
      <c r="APC9" s="7">
        <v>1090579</v>
      </c>
      <c r="APD9" s="7">
        <v>4510610783</v>
      </c>
      <c r="APE9" s="7">
        <v>5333427249</v>
      </c>
      <c r="APF9" s="7">
        <v>6475378953</v>
      </c>
      <c r="APG9" s="4">
        <v>49300.48046875</v>
      </c>
      <c r="APH9" s="4">
        <v>96240.28125</v>
      </c>
      <c r="API9" s="4">
        <v>14256.5</v>
      </c>
      <c r="APJ9" s="4">
        <v>50784.28125</v>
      </c>
      <c r="APK9" s="4">
        <v>296096.46875</v>
      </c>
      <c r="APL9" s="4">
        <v>440640.75</v>
      </c>
      <c r="APM9" s="4">
        <v>393163.21875</v>
      </c>
      <c r="APN9" s="4">
        <v>798396.3125</v>
      </c>
      <c r="APO9" s="4">
        <v>1097330.625</v>
      </c>
      <c r="APP9" s="4">
        <v>18071.80078125</v>
      </c>
      <c r="APQ9" s="4">
        <v>241763.796875</v>
      </c>
      <c r="APR9" s="4">
        <v>368455.78125</v>
      </c>
      <c r="APS9" s="4">
        <v>6888.509765625</v>
      </c>
      <c r="APT9" s="4">
        <v>9893.1298828125</v>
      </c>
      <c r="APU9" s="4">
        <v>7810.89013671875</v>
      </c>
      <c r="APV9" s="4">
        <v>10777.25</v>
      </c>
      <c r="APW9" s="4">
        <v>18480.130859375</v>
      </c>
      <c r="APX9" s="4">
        <v>20578.310546875</v>
      </c>
      <c r="APY9" s="4">
        <v>25132.55078125</v>
      </c>
      <c r="APZ9" s="4">
        <v>34055.55078125</v>
      </c>
      <c r="AQA9" s="4">
        <v>38801.6796875</v>
      </c>
      <c r="AQB9" s="4">
        <v>38100.890625</v>
      </c>
      <c r="AQC9" s="4">
        <v>40103.19921875</v>
      </c>
      <c r="AQD9" s="4">
        <v>57668.23046875</v>
      </c>
      <c r="AQE9" s="4">
        <v>39368.390625</v>
      </c>
      <c r="AQF9" s="4">
        <v>55317.0703125</v>
      </c>
      <c r="AQG9" s="4">
        <v>46292.98046875</v>
      </c>
      <c r="AQH9" s="4">
        <v>54522.171875</v>
      </c>
      <c r="AQI9" s="4">
        <v>65812.9921875</v>
      </c>
      <c r="AQJ9" s="4">
        <v>77180.9296875</v>
      </c>
      <c r="AQK9" s="4">
        <v>102583.0625</v>
      </c>
      <c r="AQL9" s="4">
        <v>109874.921875</v>
      </c>
      <c r="AQM9" s="4">
        <v>100267.0078125</v>
      </c>
      <c r="AQN9" s="4">
        <v>71404.9296875</v>
      </c>
      <c r="AQO9" s="4">
        <v>92688.3984375</v>
      </c>
      <c r="AQP9" s="4">
        <v>130530.671875</v>
      </c>
      <c r="AQQ9" s="7">
        <v>5.0300002098083496</v>
      </c>
      <c r="AQR9" s="7">
        <v>0.50999999046325684</v>
      </c>
      <c r="AQS9" s="7">
        <v>24.979999542236328</v>
      </c>
      <c r="AQT9" s="7">
        <v>18.819999694824219</v>
      </c>
      <c r="AQU9" s="7">
        <v>35.040000915527344</v>
      </c>
      <c r="AQV9" s="7">
        <v>18.540000915527344</v>
      </c>
      <c r="AQW9" s="7">
        <v>9146.16015625</v>
      </c>
      <c r="AQX9" s="7">
        <v>63.990001678466797</v>
      </c>
      <c r="AQY9" s="7">
        <v>3034.090087890625</v>
      </c>
      <c r="AQZ9" s="7">
        <v>36.310001373291016</v>
      </c>
      <c r="ARA9" s="7">
        <v>25.520000457763672</v>
      </c>
      <c r="ARB9" s="7">
        <v>31.989999771118164</v>
      </c>
      <c r="ARC9" s="4">
        <v>346.75</v>
      </c>
      <c r="ARD9" s="4">
        <v>206.27000427246094</v>
      </c>
      <c r="ARE9" s="4">
        <v>91.699996948242187</v>
      </c>
      <c r="ARF9" s="4">
        <v>123.98000335693359</v>
      </c>
      <c r="ARG9" s="4">
        <v>62.110000610351563</v>
      </c>
      <c r="ARH9" s="4">
        <v>80.819999694824219</v>
      </c>
      <c r="ARI9" s="4">
        <v>138.00999450683594</v>
      </c>
      <c r="ARJ9" s="4">
        <v>164.44999694824219</v>
      </c>
      <c r="ARK9" s="4">
        <v>48.880001068115234</v>
      </c>
      <c r="ARL9" s="4">
        <v>190.91000366210937</v>
      </c>
      <c r="ARM9" s="4">
        <v>691.33001708984375</v>
      </c>
      <c r="ARN9" s="4">
        <v>2123.780029296875</v>
      </c>
      <c r="ARO9" s="7">
        <v>0</v>
      </c>
      <c r="ARP9" s="7">
        <v>0</v>
      </c>
      <c r="ARQ9" s="7">
        <v>8459.1904296875</v>
      </c>
      <c r="ARR9" s="7">
        <v>8293.9296875</v>
      </c>
      <c r="ARS9" s="7">
        <v>456.82998657226563</v>
      </c>
      <c r="ART9" s="7">
        <v>227.28999328613281</v>
      </c>
      <c r="ARU9" s="7">
        <v>189.77000427246094</v>
      </c>
      <c r="ARV9" s="7">
        <v>111.13999938964844</v>
      </c>
      <c r="ARW9" s="7">
        <v>191.72999572753906</v>
      </c>
      <c r="ARX9" s="7">
        <v>400.5</v>
      </c>
      <c r="ARY9" s="7">
        <v>36.689998626708984</v>
      </c>
      <c r="ARZ9" s="7">
        <v>25.709999084472656</v>
      </c>
      <c r="ASA9" s="4">
        <v>0</v>
      </c>
      <c r="ASB9" s="4">
        <v>0</v>
      </c>
      <c r="ASC9" s="4">
        <v>0</v>
      </c>
      <c r="ASD9" s="4">
        <v>0</v>
      </c>
      <c r="ASE9" s="4">
        <v>280.04000854492188</v>
      </c>
      <c r="ASF9" s="4">
        <v>435.19000244140625</v>
      </c>
      <c r="ASG9" s="4">
        <v>433.77999877929687</v>
      </c>
      <c r="ASH9" s="4">
        <v>855.55999755859375</v>
      </c>
      <c r="ASI9" s="4">
        <v>22807.98046875</v>
      </c>
      <c r="ASJ9" s="4">
        <v>22086.119140625</v>
      </c>
      <c r="ASK9" s="4">
        <v>21952.80078125</v>
      </c>
      <c r="ASL9" s="4">
        <v>35261.94921875</v>
      </c>
      <c r="ASM9" s="7">
        <v>0</v>
      </c>
      <c r="ASN9" s="7">
        <v>0</v>
      </c>
      <c r="ASO9" s="7">
        <v>0</v>
      </c>
      <c r="ASP9" s="7">
        <v>0</v>
      </c>
      <c r="ASQ9" s="7">
        <v>0</v>
      </c>
      <c r="ASR9" s="7">
        <v>0</v>
      </c>
      <c r="ASS9" s="7">
        <v>0</v>
      </c>
      <c r="AST9" s="7">
        <v>0</v>
      </c>
      <c r="ASU9" s="7">
        <v>0</v>
      </c>
      <c r="ASV9" s="7">
        <v>0</v>
      </c>
      <c r="ASW9" s="7">
        <v>0</v>
      </c>
      <c r="ASX9" s="7">
        <v>0</v>
      </c>
      <c r="ASY9" s="4">
        <v>23.930000305175781</v>
      </c>
      <c r="ASZ9" s="4">
        <v>26.040000915527344</v>
      </c>
      <c r="ATA9" s="4">
        <v>25.860000610351563</v>
      </c>
      <c r="ATB9" s="4">
        <v>24.510000228881836</v>
      </c>
      <c r="ATC9" s="4">
        <v>24.629999160766602</v>
      </c>
      <c r="ATD9" s="4">
        <v>24.510000228881836</v>
      </c>
      <c r="ATE9" s="4">
        <v>46.669998168945313</v>
      </c>
      <c r="ATF9" s="4">
        <v>50.139999389648438</v>
      </c>
      <c r="ATG9" s="4">
        <v>52.099998474121094</v>
      </c>
      <c r="ATH9" s="4">
        <v>38.450000762939453</v>
      </c>
      <c r="ATI9" s="4">
        <v>39.419998168945313</v>
      </c>
      <c r="ATJ9" s="4">
        <v>28.479999542236328</v>
      </c>
      <c r="ATK9" s="7">
        <v>42552</v>
      </c>
      <c r="ATL9" s="47">
        <v>0.88</v>
      </c>
      <c r="ATM9" s="7">
        <v>16648.16</v>
      </c>
      <c r="ATN9" s="7">
        <v>0.8</v>
      </c>
      <c r="ATO9" s="7">
        <v>20857.060000000001</v>
      </c>
      <c r="ATP9" s="7">
        <v>0.96</v>
      </c>
      <c r="ATQ9" s="7">
        <v>9207</v>
      </c>
      <c r="ATR9" s="7">
        <v>4469</v>
      </c>
      <c r="ATS9" s="7">
        <v>4738</v>
      </c>
      <c r="ATT9" s="19">
        <v>8740</v>
      </c>
      <c r="ATU9" s="20">
        <v>4428</v>
      </c>
      <c r="ATV9" s="20">
        <v>4312</v>
      </c>
      <c r="ATW9" s="20">
        <v>1333.56</v>
      </c>
      <c r="ATX9" s="20">
        <v>655.58</v>
      </c>
      <c r="ATY9" s="20">
        <v>677.98</v>
      </c>
      <c r="ATZ9" s="20">
        <v>7406.44</v>
      </c>
      <c r="AUA9" s="20">
        <v>3772.42</v>
      </c>
      <c r="AUB9" s="20">
        <v>3634.02</v>
      </c>
      <c r="AUC9" s="20">
        <v>1574.58</v>
      </c>
      <c r="AUD9" s="20">
        <v>380.44</v>
      </c>
      <c r="AUE9" s="20">
        <v>1194.1300000000001</v>
      </c>
      <c r="AUF9" s="20">
        <v>5831.87</v>
      </c>
      <c r="AUG9" s="20">
        <v>3391.98</v>
      </c>
      <c r="AUH9" s="20">
        <v>2439.89</v>
      </c>
      <c r="AUI9" s="23">
        <v>0.61548694134448201</v>
      </c>
      <c r="AUJ9" s="24">
        <v>0.49082699681273601</v>
      </c>
      <c r="AUK9" s="24">
        <v>0.73606647715531426</v>
      </c>
      <c r="AUL9" s="25">
        <v>0.307179956199718</v>
      </c>
      <c r="AUM9" s="25">
        <v>0.41018546092895697</v>
      </c>
      <c r="AUN9" s="25">
        <v>9.1083661251987594E-2</v>
      </c>
      <c r="AUO9" s="25">
        <v>0.21406253938368403</v>
      </c>
      <c r="AUP9" s="27">
        <v>0.10355769951923299</v>
      </c>
      <c r="AUQ9" s="25">
        <v>0.30265611431203998</v>
      </c>
      <c r="AUR9" s="25">
        <v>0.53120000000000001</v>
      </c>
      <c r="AUS9" s="25">
        <v>0.67049999999999998</v>
      </c>
      <c r="AUT9" s="25">
        <v>0.1565</v>
      </c>
      <c r="AUU9" s="25">
        <v>0.19239999999999999</v>
      </c>
      <c r="AUV9" s="25">
        <v>2.69E-2</v>
      </c>
      <c r="AUW9" s="25">
        <v>0.15340000000000001</v>
      </c>
      <c r="AUX9" s="131">
        <v>19076</v>
      </c>
      <c r="AUY9" s="131">
        <v>77</v>
      </c>
      <c r="AUZ9" s="131">
        <v>270</v>
      </c>
      <c r="AVA9" s="131">
        <v>2123</v>
      </c>
      <c r="AVB9" s="131">
        <v>7710</v>
      </c>
      <c r="AVC9" s="131">
        <v>8713</v>
      </c>
      <c r="AVD9" s="131">
        <v>122</v>
      </c>
      <c r="AVE9" s="131">
        <v>25</v>
      </c>
      <c r="AVF9" s="131">
        <v>36</v>
      </c>
      <c r="AVG9" s="131">
        <v>42629.000000334003</v>
      </c>
      <c r="AVH9" s="131">
        <v>434.49369588399998</v>
      </c>
      <c r="AVI9" s="131">
        <v>36241.165799745002</v>
      </c>
      <c r="AVJ9" s="131">
        <v>68.574009308000001</v>
      </c>
      <c r="AVK9" s="131">
        <v>105.766495359</v>
      </c>
      <c r="AVL9" s="131">
        <v>5702.0000000379996</v>
      </c>
      <c r="AVM9" s="131">
        <v>77</v>
      </c>
      <c r="AVN9" s="131">
        <v>42629</v>
      </c>
      <c r="AVO9" s="131">
        <v>2638</v>
      </c>
      <c r="AVP9" s="131">
        <v>16832</v>
      </c>
      <c r="AVQ9" s="131">
        <v>5699</v>
      </c>
      <c r="AVR9" s="131">
        <v>3341</v>
      </c>
      <c r="AVS9" s="131">
        <v>361</v>
      </c>
      <c r="AVT9" s="131">
        <v>106</v>
      </c>
      <c r="AVU9" s="131">
        <v>1236</v>
      </c>
      <c r="AVV9" s="131">
        <v>84</v>
      </c>
      <c r="AVW9" s="131">
        <v>8648</v>
      </c>
      <c r="AVX9" s="131">
        <v>9</v>
      </c>
      <c r="AVY9" s="131">
        <v>158</v>
      </c>
      <c r="AVZ9" s="131">
        <v>3517</v>
      </c>
      <c r="AWA9" s="28">
        <v>2812139</v>
      </c>
      <c r="AWB9" s="28">
        <v>0</v>
      </c>
      <c r="AWC9" s="28">
        <v>3086189</v>
      </c>
      <c r="AWD9" s="28">
        <v>0</v>
      </c>
      <c r="AWE9" s="28">
        <v>9121932</v>
      </c>
      <c r="AWF9" s="28">
        <v>9183820</v>
      </c>
      <c r="AWG9" s="28">
        <v>0</v>
      </c>
      <c r="AWH9" s="28">
        <v>9503593</v>
      </c>
      <c r="AWI9" s="28">
        <v>11200000</v>
      </c>
      <c r="AWJ9" s="28">
        <v>12500000</v>
      </c>
      <c r="AWK9" s="28"/>
      <c r="AWL9" s="28">
        <v>30100000</v>
      </c>
      <c r="AWM9" s="28">
        <v>17400000</v>
      </c>
      <c r="AWN9" s="28">
        <v>19800000</v>
      </c>
      <c r="AWO9" s="28">
        <v>783603</v>
      </c>
      <c r="AWP9" s="28">
        <v>0</v>
      </c>
      <c r="AWQ9" s="28">
        <v>911119</v>
      </c>
      <c r="AWR9" s="28">
        <v>0</v>
      </c>
      <c r="AWS9" s="28">
        <v>1462245</v>
      </c>
      <c r="AWT9" s="28">
        <v>1502552</v>
      </c>
      <c r="AWU9" s="28">
        <v>0</v>
      </c>
      <c r="AWV9" s="28">
        <v>759979</v>
      </c>
      <c r="AWW9" s="28">
        <v>790359</v>
      </c>
      <c r="AWX9" s="28">
        <v>1439558</v>
      </c>
      <c r="AWY9" s="28"/>
      <c r="AWZ9" s="28">
        <v>3679764</v>
      </c>
      <c r="AXA9" s="28">
        <v>1688808</v>
      </c>
      <c r="AXB9" s="28">
        <v>2479061</v>
      </c>
      <c r="AXC9" s="28">
        <v>271276.7</v>
      </c>
      <c r="AXD9" s="28">
        <v>498751</v>
      </c>
      <c r="AXE9" s="28">
        <v>0</v>
      </c>
      <c r="AXF9" s="28">
        <v>1182131</v>
      </c>
      <c r="AXG9" s="28">
        <v>0</v>
      </c>
      <c r="AXH9" s="28">
        <v>4243822</v>
      </c>
      <c r="AXI9" s="28">
        <v>3224834</v>
      </c>
      <c r="AXJ9" s="28">
        <v>0</v>
      </c>
      <c r="AXK9" s="28">
        <v>5174780</v>
      </c>
      <c r="AXL9" s="28">
        <v>4389599</v>
      </c>
      <c r="AXM9" s="28">
        <v>6725109</v>
      </c>
      <c r="AXN9" s="28"/>
      <c r="AXO9" s="28">
        <v>10200000</v>
      </c>
      <c r="AXP9" s="28">
        <v>6707251</v>
      </c>
      <c r="AXQ9" s="28">
        <v>10700000</v>
      </c>
      <c r="AXR9" s="28">
        <v>346609</v>
      </c>
      <c r="AXS9" s="28">
        <v>381178</v>
      </c>
      <c r="AXT9" s="28">
        <v>0</v>
      </c>
      <c r="AXU9" s="28">
        <v>73632</v>
      </c>
      <c r="AXV9" s="28">
        <v>0</v>
      </c>
      <c r="AXW9" s="28">
        <v>1636335</v>
      </c>
      <c r="AXX9" s="28">
        <v>858975</v>
      </c>
      <c r="AXY9" s="28">
        <v>0</v>
      </c>
      <c r="AXZ9" s="28">
        <v>796349</v>
      </c>
      <c r="AYA9" s="28">
        <v>560564</v>
      </c>
      <c r="AYB9" s="28">
        <v>688271.1</v>
      </c>
      <c r="AYC9" s="28"/>
      <c r="AYD9" s="28">
        <v>6213600</v>
      </c>
      <c r="AYE9" s="28">
        <v>422358</v>
      </c>
      <c r="AYF9" s="28">
        <v>1890061</v>
      </c>
      <c r="AYG9" s="28">
        <v>17900</v>
      </c>
      <c r="AYH9" s="28">
        <v>0</v>
      </c>
      <c r="AYI9" s="28">
        <v>39058</v>
      </c>
      <c r="AYJ9" s="28">
        <v>0</v>
      </c>
      <c r="AYK9" s="28">
        <v>81415</v>
      </c>
      <c r="AYL9" s="28">
        <v>600</v>
      </c>
      <c r="AYM9" s="28">
        <v>0</v>
      </c>
      <c r="AYN9" s="28">
        <v>0</v>
      </c>
      <c r="AYO9" s="28">
        <v>0</v>
      </c>
      <c r="AYP9" s="28">
        <v>49500</v>
      </c>
      <c r="AYQ9" s="28"/>
      <c r="AYR9" s="28">
        <v>130434.7</v>
      </c>
      <c r="AYS9" s="28">
        <v>0</v>
      </c>
      <c r="AYT9" s="28">
        <v>0</v>
      </c>
      <c r="AYU9" s="28">
        <v>0</v>
      </c>
      <c r="AYV9" s="28">
        <v>1484517</v>
      </c>
      <c r="AYW9" s="28">
        <v>701649</v>
      </c>
      <c r="AYX9" s="28">
        <v>546611.4</v>
      </c>
      <c r="AYY9" s="28"/>
      <c r="AYZ9" s="28">
        <v>3445835</v>
      </c>
      <c r="AZA9" s="28">
        <v>1176033</v>
      </c>
      <c r="AZB9" s="28">
        <v>364812</v>
      </c>
      <c r="AZC9" s="30">
        <v>0.68930939999999996</v>
      </c>
      <c r="AZD9" s="30">
        <v>5.2792999999999998E-3</v>
      </c>
      <c r="AZE9" s="30">
        <v>0.29682439999999999</v>
      </c>
      <c r="AZF9" s="30">
        <v>1</v>
      </c>
      <c r="AZG9" s="30">
        <v>0</v>
      </c>
      <c r="AZH9" s="30">
        <v>0</v>
      </c>
      <c r="AZI9" s="30">
        <v>0.50715829999999995</v>
      </c>
      <c r="AZJ9" s="30">
        <v>0</v>
      </c>
      <c r="AZK9" s="30">
        <v>0.47697980000000001</v>
      </c>
      <c r="AZL9" s="30">
        <v>0.61911890000000003</v>
      </c>
      <c r="AZM9" s="30">
        <v>0</v>
      </c>
      <c r="AZN9" s="30">
        <v>0.38088109999999997</v>
      </c>
      <c r="AZO9" s="30"/>
      <c r="AZP9" s="30"/>
      <c r="AZQ9" s="30"/>
      <c r="AZR9" s="30">
        <v>1</v>
      </c>
      <c r="AZS9" s="30">
        <v>0</v>
      </c>
      <c r="AZT9" s="30">
        <v>0</v>
      </c>
      <c r="AZU9" s="67">
        <v>2</v>
      </c>
      <c r="AZV9" s="67">
        <v>1</v>
      </c>
      <c r="AZW9" s="67">
        <v>1</v>
      </c>
      <c r="AZX9" s="67">
        <v>4</v>
      </c>
      <c r="AZY9" s="74">
        <v>15140</v>
      </c>
      <c r="AZZ9" s="74">
        <v>43500</v>
      </c>
      <c r="BAA9" s="79">
        <v>0</v>
      </c>
      <c r="BAB9" s="79">
        <v>0</v>
      </c>
      <c r="BAC9" s="79">
        <v>0</v>
      </c>
      <c r="BAD9" s="79">
        <v>0</v>
      </c>
      <c r="BAE9" s="102">
        <v>69403</v>
      </c>
      <c r="BAF9" s="102">
        <v>40800</v>
      </c>
      <c r="BAG9" s="102">
        <v>176541</v>
      </c>
      <c r="BAH9" s="103">
        <v>3.9836957938008798E-3</v>
      </c>
      <c r="BAI9" s="103">
        <v>2.0572196484846938E-3</v>
      </c>
      <c r="BAJ9" s="103">
        <v>6.4870438623318488E-3</v>
      </c>
      <c r="BAK9" s="102">
        <v>1547.2055643489311</v>
      </c>
      <c r="BAL9" s="102">
        <v>893.30676767455611</v>
      </c>
      <c r="BAM9" s="102">
        <v>3794.5405695862441</v>
      </c>
      <c r="BAN9" s="104">
        <v>14000</v>
      </c>
      <c r="BAO9" s="104">
        <v>40800</v>
      </c>
      <c r="BAP9" s="104">
        <v>26541</v>
      </c>
      <c r="BAQ9" s="104">
        <v>0</v>
      </c>
      <c r="BAR9" s="104">
        <v>0</v>
      </c>
      <c r="BAS9" s="105">
        <v>55403</v>
      </c>
      <c r="BAT9" s="105">
        <v>0</v>
      </c>
      <c r="BAU9" s="105">
        <v>0</v>
      </c>
    </row>
    <row r="10" spans="1:1399">
      <c r="A10" s="132" t="s">
        <v>198</v>
      </c>
      <c r="B10" s="16">
        <v>70124</v>
      </c>
      <c r="C10" s="16" t="s">
        <v>202</v>
      </c>
      <c r="D10" s="9">
        <v>436</v>
      </c>
      <c r="E10" s="9">
        <v>42634</v>
      </c>
      <c r="F10" s="4">
        <v>57.180000305175781</v>
      </c>
      <c r="G10" s="4">
        <v>6</v>
      </c>
      <c r="H10" s="4">
        <v>6</v>
      </c>
      <c r="I10" s="4">
        <v>6</v>
      </c>
      <c r="J10" s="4">
        <v>7</v>
      </c>
      <c r="K10" s="4">
        <v>7</v>
      </c>
      <c r="L10" s="4">
        <v>7</v>
      </c>
      <c r="M10" s="4">
        <v>7</v>
      </c>
      <c r="N10" s="4">
        <v>7</v>
      </c>
      <c r="O10" s="4">
        <v>7</v>
      </c>
      <c r="P10" s="4">
        <v>7</v>
      </c>
      <c r="Q10" s="4">
        <v>7</v>
      </c>
      <c r="R10" s="4">
        <v>7</v>
      </c>
      <c r="S10" s="7">
        <v>2302</v>
      </c>
      <c r="T10" s="7">
        <v>2377</v>
      </c>
      <c r="U10" s="7">
        <v>2391</v>
      </c>
      <c r="V10" s="7">
        <v>2395</v>
      </c>
      <c r="W10" s="7">
        <v>2397</v>
      </c>
      <c r="X10" s="7">
        <v>2412</v>
      </c>
      <c r="Y10" s="7">
        <v>2421</v>
      </c>
      <c r="Z10" s="7">
        <v>2570</v>
      </c>
      <c r="AA10" s="7">
        <v>2581</v>
      </c>
      <c r="AB10" s="7">
        <v>2592</v>
      </c>
      <c r="AC10" s="7">
        <v>2598</v>
      </c>
      <c r="AD10" s="7">
        <v>2717</v>
      </c>
      <c r="AE10" s="7">
        <v>1010</v>
      </c>
      <c r="AF10" s="7">
        <v>1013</v>
      </c>
      <c r="AG10" s="7">
        <v>1025</v>
      </c>
      <c r="AH10" s="7">
        <v>1027</v>
      </c>
      <c r="AI10" s="7">
        <v>1028</v>
      </c>
      <c r="AJ10" s="7">
        <v>1041</v>
      </c>
      <c r="AK10" s="7">
        <v>1050</v>
      </c>
      <c r="AL10" s="7">
        <v>1067</v>
      </c>
      <c r="AM10" s="7">
        <v>1077</v>
      </c>
      <c r="AN10" s="7">
        <v>1081</v>
      </c>
      <c r="AO10" s="7">
        <v>1084</v>
      </c>
      <c r="AP10" s="7">
        <v>1094</v>
      </c>
      <c r="AQ10" s="7">
        <v>3</v>
      </c>
      <c r="AR10" s="7">
        <v>12</v>
      </c>
      <c r="AS10" s="7">
        <v>2</v>
      </c>
      <c r="AT10" s="7">
        <v>1</v>
      </c>
      <c r="AU10" s="7">
        <v>13</v>
      </c>
      <c r="AV10" s="7">
        <v>9</v>
      </c>
      <c r="AW10" s="7">
        <v>17</v>
      </c>
      <c r="AX10" s="7">
        <v>10</v>
      </c>
      <c r="AY10" s="7">
        <v>4</v>
      </c>
      <c r="AZ10" s="7">
        <v>3</v>
      </c>
      <c r="BA10" s="7">
        <v>10</v>
      </c>
      <c r="BB10" s="7">
        <v>1292</v>
      </c>
      <c r="BC10" s="7">
        <v>1364</v>
      </c>
      <c r="BD10" s="7">
        <v>1366</v>
      </c>
      <c r="BE10" s="7">
        <v>1368</v>
      </c>
      <c r="BF10" s="7">
        <v>1369</v>
      </c>
      <c r="BG10" s="7">
        <v>1371</v>
      </c>
      <c r="BH10" s="7">
        <v>1371</v>
      </c>
      <c r="BI10" s="7">
        <v>1503</v>
      </c>
      <c r="BJ10" s="7">
        <v>1504</v>
      </c>
      <c r="BK10" s="7">
        <v>1511</v>
      </c>
      <c r="BL10" s="7">
        <v>1514</v>
      </c>
      <c r="BM10" s="7">
        <v>1623</v>
      </c>
      <c r="BN10" s="7">
        <v>72</v>
      </c>
      <c r="BO10" s="7">
        <v>2</v>
      </c>
      <c r="BP10" s="7">
        <v>2</v>
      </c>
      <c r="BQ10" s="7">
        <v>1</v>
      </c>
      <c r="BR10" s="7">
        <v>2</v>
      </c>
      <c r="BS10" s="7">
        <v>0</v>
      </c>
      <c r="BT10" s="7">
        <v>132</v>
      </c>
      <c r="BU10" s="7">
        <v>1</v>
      </c>
      <c r="BV10" s="7">
        <v>7</v>
      </c>
      <c r="BW10" s="7">
        <v>3</v>
      </c>
      <c r="BX10" s="7">
        <v>109</v>
      </c>
      <c r="BY10" s="10">
        <v>9243</v>
      </c>
      <c r="BZ10" s="10">
        <v>9250</v>
      </c>
      <c r="CA10" s="10">
        <v>9272</v>
      </c>
      <c r="CB10" s="10">
        <v>9311</v>
      </c>
      <c r="CC10" s="9">
        <v>9365</v>
      </c>
      <c r="CD10" s="9">
        <v>9438</v>
      </c>
      <c r="CE10" s="9">
        <v>9549</v>
      </c>
      <c r="CF10" s="9">
        <v>9681</v>
      </c>
      <c r="CG10" s="9">
        <v>9836</v>
      </c>
      <c r="CH10" s="9">
        <v>10014</v>
      </c>
      <c r="CI10" s="9">
        <v>10204</v>
      </c>
      <c r="CJ10" s="9">
        <v>10381</v>
      </c>
      <c r="CK10" s="9">
        <v>10543</v>
      </c>
      <c r="CL10" s="9">
        <v>10681</v>
      </c>
      <c r="CM10" s="9">
        <v>10781</v>
      </c>
      <c r="CN10" s="9">
        <v>10836</v>
      </c>
      <c r="CO10" s="9">
        <v>10846</v>
      </c>
      <c r="CP10" s="9">
        <v>10867</v>
      </c>
      <c r="CQ10" s="9">
        <v>10902</v>
      </c>
      <c r="CR10" s="9">
        <v>10962</v>
      </c>
      <c r="CS10" s="9">
        <v>11048</v>
      </c>
      <c r="CT10" s="9">
        <v>11154</v>
      </c>
      <c r="CU10" s="9">
        <v>11248</v>
      </c>
      <c r="CV10" s="9">
        <v>11342</v>
      </c>
      <c r="CW10" s="9">
        <v>11440</v>
      </c>
      <c r="CX10" s="9">
        <v>11537</v>
      </c>
      <c r="CY10" s="9">
        <v>11643</v>
      </c>
      <c r="CZ10" s="9">
        <v>11745</v>
      </c>
      <c r="DA10" s="9">
        <v>11860</v>
      </c>
      <c r="DB10" s="9">
        <v>11962</v>
      </c>
      <c r="DC10" s="9">
        <v>12077</v>
      </c>
      <c r="DD10" s="9">
        <v>12184</v>
      </c>
      <c r="DE10" s="9">
        <v>12303</v>
      </c>
      <c r="DF10" s="9">
        <v>12419</v>
      </c>
      <c r="DG10" s="9">
        <v>12542</v>
      </c>
      <c r="DH10" s="9">
        <v>12656</v>
      </c>
      <c r="DI10" s="9">
        <v>13187</v>
      </c>
      <c r="DJ10" s="9">
        <v>13606</v>
      </c>
      <c r="DK10" s="9">
        <v>13900</v>
      </c>
      <c r="DL10" s="9">
        <v>14081</v>
      </c>
      <c r="DM10" s="9">
        <v>14158</v>
      </c>
      <c r="DN10" s="9">
        <v>14139</v>
      </c>
      <c r="DO10" s="9">
        <v>2324</v>
      </c>
      <c r="DP10" s="9">
        <v>2347</v>
      </c>
      <c r="DQ10" s="9">
        <v>2373</v>
      </c>
      <c r="DR10" s="9">
        <v>2401</v>
      </c>
      <c r="DS10" s="9">
        <v>2430</v>
      </c>
      <c r="DT10" s="9">
        <v>2459</v>
      </c>
      <c r="DU10" s="9">
        <v>2494</v>
      </c>
      <c r="DV10" s="9">
        <v>2527</v>
      </c>
      <c r="DW10" s="9">
        <v>2556</v>
      </c>
      <c r="DX10" s="9">
        <v>2582</v>
      </c>
      <c r="DY10" s="9">
        <v>2605</v>
      </c>
      <c r="DZ10" s="9">
        <v>2620</v>
      </c>
      <c r="EA10" s="9">
        <v>2637</v>
      </c>
      <c r="EB10" s="9">
        <v>2657</v>
      </c>
      <c r="EC10" s="9">
        <v>2682</v>
      </c>
      <c r="ED10" s="7">
        <v>2717</v>
      </c>
      <c r="EE10" s="7">
        <v>2759</v>
      </c>
      <c r="EF10" s="7">
        <v>2803</v>
      </c>
      <c r="EG10" s="7">
        <v>2848</v>
      </c>
      <c r="EH10" s="7">
        <v>2894</v>
      </c>
      <c r="EI10" s="7">
        <v>2938</v>
      </c>
      <c r="EJ10" s="7">
        <v>2983</v>
      </c>
      <c r="EK10" s="7">
        <v>3025</v>
      </c>
      <c r="EL10" s="7">
        <v>3065</v>
      </c>
      <c r="EM10" s="7">
        <v>3106</v>
      </c>
      <c r="EN10" s="7">
        <v>3146</v>
      </c>
      <c r="EO10" s="7">
        <v>3187</v>
      </c>
      <c r="EP10" s="7">
        <v>3226</v>
      </c>
      <c r="EQ10" s="7">
        <v>3268</v>
      </c>
      <c r="ER10" s="7">
        <v>3306</v>
      </c>
      <c r="ES10" s="7">
        <v>3347</v>
      </c>
      <c r="ET10" s="7">
        <v>3385</v>
      </c>
      <c r="EU10" s="7">
        <v>3426</v>
      </c>
      <c r="EV10" s="7">
        <v>3466</v>
      </c>
      <c r="EW10" s="7">
        <v>3507</v>
      </c>
      <c r="EX10" s="7">
        <v>3545</v>
      </c>
      <c r="EY10" s="7">
        <v>6919</v>
      </c>
      <c r="EZ10" s="7">
        <v>6903</v>
      </c>
      <c r="FA10" s="7">
        <v>6899</v>
      </c>
      <c r="FB10" s="7">
        <v>6910</v>
      </c>
      <c r="FC10" s="7">
        <v>6935</v>
      </c>
      <c r="FD10" s="7">
        <v>6979</v>
      </c>
      <c r="FE10" s="7">
        <v>7055</v>
      </c>
      <c r="FF10" s="7">
        <v>7154</v>
      </c>
      <c r="FG10" s="7">
        <v>7280</v>
      </c>
      <c r="FH10" s="7">
        <v>7432</v>
      </c>
      <c r="FI10" s="7">
        <v>7599</v>
      </c>
      <c r="FJ10" s="7">
        <v>7761</v>
      </c>
      <c r="FK10" s="7">
        <v>7906</v>
      </c>
      <c r="FL10" s="7">
        <v>8024</v>
      </c>
      <c r="FM10" s="7">
        <v>8099</v>
      </c>
      <c r="FN10" s="7">
        <v>8119</v>
      </c>
      <c r="FO10" s="7">
        <v>8087</v>
      </c>
      <c r="FP10" s="7">
        <v>8064</v>
      </c>
      <c r="FQ10" s="7">
        <v>8054</v>
      </c>
      <c r="FR10" s="7">
        <v>8068</v>
      </c>
      <c r="FS10" s="7">
        <v>8110</v>
      </c>
      <c r="FT10" s="7">
        <v>8171</v>
      </c>
      <c r="FU10" s="7">
        <v>8223</v>
      </c>
      <c r="FV10" s="7">
        <v>8277</v>
      </c>
      <c r="FW10" s="7">
        <v>8334</v>
      </c>
      <c r="FX10" s="7">
        <v>8391</v>
      </c>
      <c r="FY10" s="7">
        <v>8456</v>
      </c>
      <c r="FZ10" s="7">
        <v>8519</v>
      </c>
      <c r="GA10" s="7">
        <v>8592</v>
      </c>
      <c r="GB10" s="7">
        <v>8656</v>
      </c>
      <c r="GC10" s="7">
        <v>8730</v>
      </c>
      <c r="GD10" s="7">
        <v>8799</v>
      </c>
      <c r="GE10" s="7">
        <v>8877</v>
      </c>
      <c r="GF10" s="7">
        <v>8953</v>
      </c>
      <c r="GG10" s="7">
        <v>9035</v>
      </c>
      <c r="GH10" s="7">
        <v>9111</v>
      </c>
      <c r="GI10" s="7">
        <v>4848</v>
      </c>
      <c r="GJ10" s="7">
        <v>4874</v>
      </c>
      <c r="GK10" s="7">
        <v>4900</v>
      </c>
      <c r="GL10" s="7">
        <v>4929</v>
      </c>
      <c r="GM10" s="7">
        <v>4963</v>
      </c>
      <c r="GN10" s="7">
        <v>5003</v>
      </c>
      <c r="GO10" s="7">
        <v>5054</v>
      </c>
      <c r="GP10" s="7">
        <v>5120</v>
      </c>
      <c r="GQ10" s="39">
        <v>5197</v>
      </c>
      <c r="GR10" s="39">
        <v>5289</v>
      </c>
      <c r="GS10" s="39">
        <v>5387</v>
      </c>
      <c r="GT10" s="39">
        <v>5483</v>
      </c>
      <c r="GU10" s="39">
        <v>5573</v>
      </c>
      <c r="GV10" s="39">
        <v>5656</v>
      </c>
      <c r="GW10" s="39">
        <v>5727</v>
      </c>
      <c r="GX10" s="39">
        <v>5770</v>
      </c>
      <c r="GY10" s="128">
        <v>5800</v>
      </c>
      <c r="GZ10" s="128">
        <v>5823</v>
      </c>
      <c r="HA10" s="128">
        <v>5850</v>
      </c>
      <c r="HB10" s="128">
        <v>5876</v>
      </c>
      <c r="HC10" s="128">
        <v>5898</v>
      </c>
      <c r="HD10" s="128">
        <v>5949</v>
      </c>
      <c r="HE10" s="128">
        <v>6000</v>
      </c>
      <c r="HF10" s="128">
        <v>6052</v>
      </c>
      <c r="HG10" s="128">
        <v>6106</v>
      </c>
      <c r="HH10" s="128">
        <v>6162</v>
      </c>
      <c r="HI10" s="128">
        <v>6214</v>
      </c>
      <c r="HJ10" s="128">
        <v>6265</v>
      </c>
      <c r="HK10" s="128">
        <v>6325</v>
      </c>
      <c r="HL10" s="128">
        <v>6382</v>
      </c>
      <c r="HM10" s="128">
        <v>6436</v>
      </c>
      <c r="HN10" s="128">
        <v>6492</v>
      </c>
      <c r="HO10" s="128">
        <v>6549</v>
      </c>
      <c r="HP10" s="128">
        <v>6609</v>
      </c>
      <c r="HQ10" s="128">
        <v>6675</v>
      </c>
      <c r="HR10" s="128">
        <v>6729</v>
      </c>
      <c r="HS10" s="128">
        <v>4395</v>
      </c>
      <c r="HT10" s="128">
        <v>4376</v>
      </c>
      <c r="HU10" s="128">
        <v>4372</v>
      </c>
      <c r="HV10" s="128">
        <v>4382</v>
      </c>
      <c r="HW10" s="128">
        <v>4402</v>
      </c>
      <c r="HX10" s="128">
        <v>4435</v>
      </c>
      <c r="HY10" s="128">
        <v>4495</v>
      </c>
      <c r="HZ10" s="128">
        <v>4561</v>
      </c>
      <c r="IA10" s="39">
        <v>4639</v>
      </c>
      <c r="IB10" s="39">
        <v>4725</v>
      </c>
      <c r="IC10" s="39">
        <v>4817</v>
      </c>
      <c r="ID10" s="39">
        <v>4898</v>
      </c>
      <c r="IE10" s="39">
        <v>4970</v>
      </c>
      <c r="IF10" s="39">
        <v>5025</v>
      </c>
      <c r="IG10" s="39">
        <v>5054</v>
      </c>
      <c r="IH10" s="39">
        <v>5066</v>
      </c>
      <c r="II10" s="128">
        <v>5046</v>
      </c>
      <c r="IJ10" s="128">
        <v>5044</v>
      </c>
      <c r="IK10" s="128">
        <v>5052</v>
      </c>
      <c r="IL10" s="128">
        <v>5086</v>
      </c>
      <c r="IM10" s="128">
        <v>5150</v>
      </c>
      <c r="IN10" s="128">
        <v>5205</v>
      </c>
      <c r="IO10" s="128">
        <v>5248</v>
      </c>
      <c r="IP10" s="128">
        <v>5290</v>
      </c>
      <c r="IQ10" s="128">
        <v>5334</v>
      </c>
      <c r="IR10" s="128">
        <v>5375</v>
      </c>
      <c r="IS10" s="128">
        <v>5429</v>
      </c>
      <c r="IT10" s="128">
        <v>5480</v>
      </c>
      <c r="IU10" s="128">
        <v>5535</v>
      </c>
      <c r="IV10" s="128">
        <v>5580</v>
      </c>
      <c r="IW10" s="128">
        <v>5641</v>
      </c>
      <c r="IX10" s="128">
        <v>5692</v>
      </c>
      <c r="IY10" s="128">
        <v>5754</v>
      </c>
      <c r="IZ10" s="128">
        <v>5810</v>
      </c>
      <c r="JA10" s="128">
        <v>5867</v>
      </c>
      <c r="JB10" s="128">
        <v>5927</v>
      </c>
      <c r="JC10" s="128">
        <v>634</v>
      </c>
      <c r="JD10" s="128">
        <v>584</v>
      </c>
      <c r="JE10" s="128">
        <v>593</v>
      </c>
      <c r="JF10" s="128">
        <v>596</v>
      </c>
      <c r="JG10" s="128">
        <v>525</v>
      </c>
      <c r="JH10" s="128">
        <v>419</v>
      </c>
      <c r="JI10" s="128">
        <v>335</v>
      </c>
      <c r="JJ10" s="128">
        <v>295</v>
      </c>
      <c r="JK10" s="128">
        <v>279</v>
      </c>
      <c r="JL10" s="128">
        <v>298</v>
      </c>
      <c r="JM10" s="128">
        <v>257</v>
      </c>
      <c r="JN10" s="128">
        <v>206</v>
      </c>
      <c r="JO10" s="128">
        <v>161</v>
      </c>
      <c r="JP10" s="128">
        <v>137</v>
      </c>
      <c r="JQ10" s="128">
        <v>96</v>
      </c>
      <c r="JR10" s="128">
        <v>82</v>
      </c>
      <c r="JS10" s="128">
        <v>83</v>
      </c>
      <c r="JT10" s="128">
        <v>662</v>
      </c>
      <c r="JU10" s="128">
        <v>612</v>
      </c>
      <c r="JV10" s="128">
        <v>633</v>
      </c>
      <c r="JW10" s="128">
        <v>658</v>
      </c>
      <c r="JX10" s="128">
        <v>622</v>
      </c>
      <c r="JY10" s="128">
        <v>511</v>
      </c>
      <c r="JZ10" s="128">
        <v>417</v>
      </c>
      <c r="KA10" s="128">
        <v>348</v>
      </c>
      <c r="KB10" s="128">
        <v>326</v>
      </c>
      <c r="KC10" s="128">
        <v>344</v>
      </c>
      <c r="KD10" s="128">
        <v>312</v>
      </c>
      <c r="KE10" s="128">
        <v>258</v>
      </c>
      <c r="KF10" s="128">
        <v>202</v>
      </c>
      <c r="KG10" s="128">
        <v>172</v>
      </c>
      <c r="KH10" s="128">
        <v>120</v>
      </c>
      <c r="KI10" s="128">
        <v>99</v>
      </c>
      <c r="KJ10" s="128">
        <v>86</v>
      </c>
      <c r="KK10" s="41">
        <v>22.326594090202178</v>
      </c>
      <c r="KL10" s="41">
        <v>22.053913945049249</v>
      </c>
      <c r="KM10" s="41">
        <v>24.118714359771904</v>
      </c>
      <c r="KN10" s="41">
        <v>24.576464489372732</v>
      </c>
      <c r="KO10" s="41">
        <v>25.051321928460343</v>
      </c>
      <c r="KP10" s="41">
        <v>25.530326594090202</v>
      </c>
      <c r="KQ10" s="41">
        <v>26.024364955935717</v>
      </c>
      <c r="KR10" s="41">
        <v>26.523587350959048</v>
      </c>
      <c r="KS10" s="41">
        <v>5036</v>
      </c>
      <c r="KT10" s="41">
        <v>6068</v>
      </c>
      <c r="KU10" s="41">
        <v>6593</v>
      </c>
      <c r="KV10" s="41">
        <v>6704</v>
      </c>
      <c r="KW10" s="41">
        <v>6809</v>
      </c>
      <c r="KX10" s="41">
        <v>6912</v>
      </c>
      <c r="KY10" s="41">
        <v>7006</v>
      </c>
      <c r="KZ10" s="41">
        <v>7102</v>
      </c>
      <c r="LA10" s="41">
        <v>3486</v>
      </c>
      <c r="LB10" s="41">
        <v>3579</v>
      </c>
      <c r="LC10" s="41">
        <v>3704</v>
      </c>
      <c r="LD10" s="41">
        <v>3722</v>
      </c>
      <c r="LE10" s="41">
        <v>3736</v>
      </c>
      <c r="LF10" s="41">
        <v>3755</v>
      </c>
      <c r="LG10" s="41">
        <v>3760</v>
      </c>
      <c r="LH10" s="41">
        <v>3767</v>
      </c>
      <c r="LI10" s="41">
        <v>42</v>
      </c>
      <c r="LJ10" s="41">
        <v>492</v>
      </c>
      <c r="LK10" s="41">
        <v>2</v>
      </c>
      <c r="LL10" s="196">
        <v>7.5835595917985207E-2</v>
      </c>
      <c r="LM10" s="196">
        <v>7.5126719768283848E-2</v>
      </c>
      <c r="LN10" s="196">
        <v>7.0826609288147754E-2</v>
      </c>
      <c r="LO10" s="196">
        <v>3.7339971550497862E-2</v>
      </c>
      <c r="LP10" s="196">
        <v>6.6125903720684193E-2</v>
      </c>
      <c r="LQ10" s="196">
        <v>6.2937062937062943E-2</v>
      </c>
      <c r="LR10" s="197">
        <v>5.7207246251191821E-2</v>
      </c>
      <c r="LS10" s="196">
        <v>3.7790947350339256E-2</v>
      </c>
      <c r="LT10" s="128">
        <v>81</v>
      </c>
      <c r="LU10" s="128">
        <v>83</v>
      </c>
      <c r="LV10" s="128">
        <v>79</v>
      </c>
      <c r="LW10" s="128">
        <v>42</v>
      </c>
      <c r="LX10" s="128">
        <v>75</v>
      </c>
      <c r="LY10" s="128">
        <v>72</v>
      </c>
      <c r="LZ10" s="128">
        <v>66</v>
      </c>
      <c r="MA10" s="128">
        <v>44</v>
      </c>
      <c r="MB10" s="128">
        <v>41</v>
      </c>
      <c r="MC10" s="128">
        <v>44</v>
      </c>
      <c r="MD10" s="128">
        <v>43</v>
      </c>
      <c r="ME10" s="128">
        <v>26</v>
      </c>
      <c r="MF10" s="128">
        <v>32</v>
      </c>
      <c r="MG10" s="128">
        <v>40</v>
      </c>
      <c r="MH10" s="128">
        <v>40</v>
      </c>
      <c r="MI10" s="128">
        <v>23</v>
      </c>
      <c r="MJ10" s="128">
        <v>40</v>
      </c>
      <c r="MK10" s="128">
        <v>39</v>
      </c>
      <c r="ML10" s="128">
        <v>36</v>
      </c>
      <c r="MM10" s="128">
        <v>16</v>
      </c>
      <c r="MN10" s="128">
        <v>43</v>
      </c>
      <c r="MO10" s="128">
        <v>32</v>
      </c>
      <c r="MP10" s="128">
        <v>26</v>
      </c>
      <c r="MQ10" s="128">
        <v>21</v>
      </c>
      <c r="MR10" s="128">
        <v>35</v>
      </c>
      <c r="MS10" s="128">
        <v>79</v>
      </c>
      <c r="MT10" s="128">
        <v>78</v>
      </c>
      <c r="MU10" s="128">
        <v>42</v>
      </c>
      <c r="MV10" s="128">
        <v>75</v>
      </c>
      <c r="MW10" s="198">
        <v>72</v>
      </c>
      <c r="MX10" s="128">
        <v>62</v>
      </c>
      <c r="MY10" s="199">
        <v>40</v>
      </c>
      <c r="MZ10" s="128">
        <v>16</v>
      </c>
      <c r="NA10" s="128">
        <v>42</v>
      </c>
      <c r="NB10" s="128">
        <v>42</v>
      </c>
      <c r="NC10" s="128">
        <v>26</v>
      </c>
      <c r="ND10" s="128">
        <v>32</v>
      </c>
      <c r="NE10" s="128">
        <v>40</v>
      </c>
      <c r="NF10" s="128">
        <v>38</v>
      </c>
      <c r="NG10" s="128">
        <v>21</v>
      </c>
      <c r="NH10" s="128">
        <v>19</v>
      </c>
      <c r="NI10" s="128">
        <v>37</v>
      </c>
      <c r="NJ10" s="128">
        <v>36</v>
      </c>
      <c r="NK10" s="128">
        <v>16</v>
      </c>
      <c r="NL10" s="128">
        <v>43</v>
      </c>
      <c r="NM10" s="128">
        <v>32</v>
      </c>
      <c r="NN10" s="128">
        <v>24</v>
      </c>
      <c r="NO10" s="128">
        <v>19</v>
      </c>
      <c r="NP10" s="128">
        <v>9</v>
      </c>
      <c r="NQ10" s="85">
        <v>1</v>
      </c>
      <c r="NR10" s="128">
        <v>1</v>
      </c>
      <c r="NS10" s="85" t="s">
        <v>331</v>
      </c>
      <c r="NT10" s="85">
        <v>0</v>
      </c>
      <c r="NU10" s="85">
        <v>0</v>
      </c>
      <c r="NV10" s="85">
        <v>3</v>
      </c>
      <c r="NW10" s="85">
        <v>2</v>
      </c>
      <c r="NX10" s="85">
        <v>4</v>
      </c>
      <c r="NY10" s="85">
        <v>1</v>
      </c>
      <c r="NZ10" s="85">
        <v>1</v>
      </c>
      <c r="OA10" s="85" t="s">
        <v>331</v>
      </c>
      <c r="OB10" s="85">
        <v>0</v>
      </c>
      <c r="OC10" s="85">
        <v>0</v>
      </c>
      <c r="OD10" s="85">
        <v>1</v>
      </c>
      <c r="OE10" s="85">
        <v>1</v>
      </c>
      <c r="OF10" s="128">
        <v>5</v>
      </c>
      <c r="OG10" s="85" t="s">
        <v>331</v>
      </c>
      <c r="OH10" s="85" t="s">
        <v>331</v>
      </c>
      <c r="OI10" s="85" t="s">
        <v>331</v>
      </c>
      <c r="OJ10" s="85">
        <v>0</v>
      </c>
      <c r="OK10" s="85">
        <v>0</v>
      </c>
      <c r="OL10" s="85">
        <v>2</v>
      </c>
      <c r="OM10" s="85">
        <v>1</v>
      </c>
      <c r="ON10" s="85">
        <v>4</v>
      </c>
      <c r="OO10" s="85">
        <v>3</v>
      </c>
      <c r="OP10" s="128" t="s">
        <v>331</v>
      </c>
      <c r="OQ10" s="85" t="s">
        <v>331</v>
      </c>
      <c r="OR10" s="85">
        <v>0</v>
      </c>
      <c r="OS10" s="85">
        <v>0</v>
      </c>
      <c r="OT10" s="85">
        <v>1</v>
      </c>
      <c r="OU10" s="85">
        <v>2</v>
      </c>
      <c r="OV10" s="85">
        <v>3</v>
      </c>
      <c r="OW10" s="85">
        <v>1</v>
      </c>
      <c r="OX10" s="85" t="s">
        <v>331</v>
      </c>
      <c r="OY10" s="85" t="s">
        <v>331</v>
      </c>
      <c r="OZ10" s="85">
        <v>0</v>
      </c>
      <c r="PA10" s="85">
        <v>0</v>
      </c>
      <c r="PB10" s="85">
        <v>1</v>
      </c>
      <c r="PC10" s="85">
        <v>1</v>
      </c>
      <c r="PD10" s="85">
        <v>1</v>
      </c>
      <c r="PE10" s="85">
        <v>2</v>
      </c>
      <c r="PF10" s="85" t="s">
        <v>331</v>
      </c>
      <c r="PG10" s="85" t="s">
        <v>331</v>
      </c>
      <c r="PH10" s="85">
        <v>0</v>
      </c>
      <c r="PI10" s="85">
        <v>0</v>
      </c>
      <c r="PJ10" s="85">
        <v>0</v>
      </c>
      <c r="PK10" s="85">
        <v>1</v>
      </c>
      <c r="PL10" s="200">
        <v>0.10111412789064694</v>
      </c>
      <c r="PM10" s="200">
        <v>0.1502534395365677</v>
      </c>
      <c r="PN10" s="200">
        <v>0.16854939931863008</v>
      </c>
      <c r="PO10" s="200">
        <v>0.15736130867709813</v>
      </c>
      <c r="PP10" s="200">
        <v>0.14106859460412624</v>
      </c>
      <c r="PQ10" s="200">
        <v>0.17744755244755242</v>
      </c>
      <c r="PR10" s="200">
        <v>0.16468752708676435</v>
      </c>
      <c r="PS10" s="200">
        <v>0.17778922958000515</v>
      </c>
      <c r="PT10" s="128">
        <v>108</v>
      </c>
      <c r="PU10" s="128">
        <v>166</v>
      </c>
      <c r="PV10" s="128">
        <v>188</v>
      </c>
      <c r="PW10" s="128">
        <v>177</v>
      </c>
      <c r="PX10" s="128">
        <v>160</v>
      </c>
      <c r="PY10" s="128">
        <v>203</v>
      </c>
      <c r="PZ10" s="128">
        <v>190</v>
      </c>
      <c r="QA10" s="128">
        <v>207</v>
      </c>
      <c r="QB10" s="128">
        <v>49</v>
      </c>
      <c r="QC10" s="128">
        <v>86</v>
      </c>
      <c r="QD10" s="128">
        <v>96</v>
      </c>
      <c r="QE10" s="128">
        <v>95</v>
      </c>
      <c r="QF10" s="128">
        <v>67</v>
      </c>
      <c r="QG10" s="128">
        <v>115</v>
      </c>
      <c r="QH10" s="128">
        <v>107</v>
      </c>
      <c r="QI10" s="128">
        <v>107</v>
      </c>
      <c r="QJ10" s="128">
        <v>59</v>
      </c>
      <c r="QK10" s="128">
        <v>80</v>
      </c>
      <c r="QL10" s="128">
        <v>92</v>
      </c>
      <c r="QM10" s="128">
        <v>82</v>
      </c>
      <c r="QN10" s="128">
        <v>93</v>
      </c>
      <c r="QO10" s="128">
        <v>88</v>
      </c>
      <c r="QP10" s="128">
        <v>83</v>
      </c>
      <c r="QQ10" s="128">
        <v>100</v>
      </c>
      <c r="QR10" s="128">
        <v>36</v>
      </c>
      <c r="QS10" s="128">
        <v>52</v>
      </c>
      <c r="QT10" s="128">
        <v>63</v>
      </c>
      <c r="QU10" s="128">
        <v>60</v>
      </c>
      <c r="QV10" s="128">
        <v>38</v>
      </c>
      <c r="QW10" s="128">
        <v>71</v>
      </c>
      <c r="QX10" s="128">
        <v>57</v>
      </c>
      <c r="QY10" s="128">
        <v>56</v>
      </c>
      <c r="QZ10" s="128">
        <v>15</v>
      </c>
      <c r="RA10" s="128">
        <v>32</v>
      </c>
      <c r="RB10" s="128">
        <v>28</v>
      </c>
      <c r="RC10" s="128">
        <v>30</v>
      </c>
      <c r="RD10" s="128">
        <v>21</v>
      </c>
      <c r="RE10" s="128">
        <v>36</v>
      </c>
      <c r="RF10" s="128">
        <v>27</v>
      </c>
      <c r="RG10" s="128">
        <v>31</v>
      </c>
      <c r="RH10" s="128">
        <v>21</v>
      </c>
      <c r="RI10" s="128">
        <v>20</v>
      </c>
      <c r="RJ10" s="128">
        <v>35</v>
      </c>
      <c r="RK10" s="128">
        <v>30</v>
      </c>
      <c r="RL10" s="128">
        <v>17</v>
      </c>
      <c r="RM10" s="128">
        <v>35</v>
      </c>
      <c r="RN10" s="128">
        <v>30</v>
      </c>
      <c r="RO10" s="128">
        <v>25</v>
      </c>
      <c r="RP10" s="128">
        <v>25</v>
      </c>
      <c r="RQ10" s="85">
        <v>69</v>
      </c>
      <c r="RR10" s="128">
        <v>74</v>
      </c>
      <c r="RS10" s="85">
        <v>61</v>
      </c>
      <c r="RT10" s="85">
        <v>70</v>
      </c>
      <c r="RU10" s="85">
        <v>91</v>
      </c>
      <c r="RV10" s="128">
        <v>78</v>
      </c>
      <c r="RW10" s="128">
        <v>86</v>
      </c>
      <c r="RX10" s="128">
        <v>10</v>
      </c>
      <c r="RY10" s="85">
        <v>34</v>
      </c>
      <c r="RZ10" s="128">
        <v>38</v>
      </c>
      <c r="SA10" s="85">
        <v>35</v>
      </c>
      <c r="SB10" s="85">
        <v>27</v>
      </c>
      <c r="SC10" s="85">
        <v>53</v>
      </c>
      <c r="SD10" s="128">
        <v>52</v>
      </c>
      <c r="SE10" s="128">
        <v>42</v>
      </c>
      <c r="SF10" s="128">
        <v>15</v>
      </c>
      <c r="SG10" s="85">
        <v>35</v>
      </c>
      <c r="SH10" s="128">
        <v>36</v>
      </c>
      <c r="SI10" s="85">
        <v>26</v>
      </c>
      <c r="SJ10" s="85">
        <v>43</v>
      </c>
      <c r="SK10" s="85">
        <v>38</v>
      </c>
      <c r="SL10" s="128">
        <v>26</v>
      </c>
      <c r="SM10" s="128">
        <v>44</v>
      </c>
      <c r="SN10" s="85">
        <v>13</v>
      </c>
      <c r="SO10" s="85">
        <v>30</v>
      </c>
      <c r="SP10" s="128">
        <v>41</v>
      </c>
      <c r="SQ10" s="85">
        <v>51</v>
      </c>
      <c r="SR10" s="85">
        <v>46</v>
      </c>
      <c r="SS10" s="85">
        <v>40</v>
      </c>
      <c r="ST10" s="128">
        <v>42</v>
      </c>
      <c r="SU10" s="128">
        <v>65</v>
      </c>
      <c r="SV10" s="85">
        <v>5</v>
      </c>
      <c r="SW10" s="85">
        <v>14</v>
      </c>
      <c r="SX10" s="128">
        <v>24</v>
      </c>
      <c r="SY10" s="85">
        <v>27</v>
      </c>
      <c r="SZ10" s="85">
        <v>18</v>
      </c>
      <c r="TA10" s="85">
        <v>25</v>
      </c>
      <c r="TB10" s="128">
        <v>20</v>
      </c>
      <c r="TC10" s="128">
        <v>34</v>
      </c>
      <c r="TD10" s="85">
        <v>8</v>
      </c>
      <c r="TE10" s="85">
        <v>16</v>
      </c>
      <c r="TF10" s="128">
        <v>17</v>
      </c>
      <c r="TG10" s="85">
        <v>24</v>
      </c>
      <c r="TH10" s="85">
        <v>28</v>
      </c>
      <c r="TI10" s="85">
        <v>15</v>
      </c>
      <c r="TJ10" s="128">
        <v>22</v>
      </c>
      <c r="TK10" s="128">
        <v>31</v>
      </c>
      <c r="TL10" s="200">
        <v>0</v>
      </c>
      <c r="TM10" s="200">
        <v>0</v>
      </c>
      <c r="TN10" s="200">
        <v>0</v>
      </c>
      <c r="TO10" s="200">
        <v>0.47619047619047611</v>
      </c>
      <c r="TP10" s="200">
        <v>0</v>
      </c>
      <c r="TQ10" s="200">
        <v>0</v>
      </c>
      <c r="TR10" s="200">
        <v>0.15151515151515152</v>
      </c>
      <c r="TS10" s="200">
        <v>0</v>
      </c>
      <c r="TT10" s="200">
        <v>0</v>
      </c>
      <c r="TU10" s="200">
        <v>0</v>
      </c>
      <c r="TV10" s="200">
        <v>0</v>
      </c>
      <c r="TW10" s="200">
        <v>0.47619047619047611</v>
      </c>
      <c r="TX10" s="200">
        <v>0</v>
      </c>
      <c r="TY10" s="200">
        <v>0</v>
      </c>
      <c r="TZ10" s="200">
        <v>0.15151515151515152</v>
      </c>
      <c r="UA10" s="200">
        <v>0</v>
      </c>
      <c r="UB10" s="200">
        <v>0</v>
      </c>
      <c r="UC10" s="200">
        <v>0</v>
      </c>
      <c r="UD10" s="200">
        <v>0</v>
      </c>
      <c r="UE10" s="200">
        <v>3.6710719530102785E-3</v>
      </c>
      <c r="UF10" s="200">
        <v>0</v>
      </c>
      <c r="UG10" s="200">
        <v>0</v>
      </c>
      <c r="UH10" s="200">
        <v>0</v>
      </c>
      <c r="UI10" s="200">
        <v>3.9572615749901069E-3</v>
      </c>
      <c r="UJ10" s="200">
        <v>0</v>
      </c>
      <c r="UK10" s="200">
        <v>2.0933640360058618E-3</v>
      </c>
      <c r="UL10" s="200">
        <v>2.0648358455502788E-3</v>
      </c>
      <c r="UM10" s="200">
        <v>4.0741495212874316E-3</v>
      </c>
      <c r="UN10" s="200">
        <v>2.0108586366378444E-3</v>
      </c>
      <c r="UO10" s="200">
        <v>0</v>
      </c>
      <c r="UP10" s="200">
        <v>3.9254170755642793E-3</v>
      </c>
      <c r="UQ10" s="200">
        <v>3.8782237735117317E-3</v>
      </c>
      <c r="UR10" s="200">
        <v>7.733952049497294E-3</v>
      </c>
      <c r="US10" s="200">
        <v>1.2779552715654952E-2</v>
      </c>
      <c r="UT10" s="200">
        <v>6.1766522544780735E-3</v>
      </c>
      <c r="UU10" s="200">
        <v>5.9594755661501785E-3</v>
      </c>
      <c r="UV10" s="200">
        <v>1.7311021350259664E-2</v>
      </c>
      <c r="UW10" s="200">
        <v>5.5741360089186179E-3</v>
      </c>
      <c r="UX10" s="200">
        <v>1.0845986984815618E-2</v>
      </c>
      <c r="UY10" s="200">
        <v>5.2659294365455496E-3</v>
      </c>
      <c r="UZ10" s="200">
        <v>0.14571948998178505</v>
      </c>
      <c r="VA10" s="200">
        <v>3.0534351145038167E-2</v>
      </c>
      <c r="VB10" s="200">
        <v>2.9850746268656719E-2</v>
      </c>
      <c r="VC10" s="200">
        <v>2.932551319648094E-2</v>
      </c>
      <c r="VD10" s="200">
        <v>4.2553191489361701E-2</v>
      </c>
      <c r="VE10" s="200">
        <v>0.13679890560875513</v>
      </c>
      <c r="VF10" s="200">
        <v>6.5445026178010471E-2</v>
      </c>
      <c r="VG10" s="200">
        <v>0.10126582278481013</v>
      </c>
      <c r="VH10" s="128">
        <v>15</v>
      </c>
      <c r="VI10" s="128">
        <v>8</v>
      </c>
      <c r="VJ10" s="128">
        <v>8</v>
      </c>
      <c r="VK10" s="128">
        <v>9</v>
      </c>
      <c r="VL10" s="128">
        <v>7</v>
      </c>
      <c r="VM10" s="128">
        <v>13</v>
      </c>
      <c r="VN10" s="128">
        <v>10</v>
      </c>
      <c r="VO10" s="128">
        <v>12</v>
      </c>
      <c r="VP10" s="128">
        <v>8</v>
      </c>
      <c r="VQ10" s="128">
        <v>5</v>
      </c>
      <c r="VR10" s="128">
        <v>2</v>
      </c>
      <c r="VS10" s="128">
        <v>8</v>
      </c>
      <c r="VT10" s="128">
        <v>6</v>
      </c>
      <c r="VU10" s="128">
        <v>7</v>
      </c>
      <c r="VV10" s="128">
        <v>8</v>
      </c>
      <c r="VW10" s="128">
        <v>4</v>
      </c>
      <c r="VX10" s="128">
        <v>7</v>
      </c>
      <c r="VY10" s="128">
        <v>3</v>
      </c>
      <c r="VZ10" s="128">
        <v>6</v>
      </c>
      <c r="WA10" s="128">
        <v>1</v>
      </c>
      <c r="WB10" s="128">
        <v>1</v>
      </c>
      <c r="WC10" s="128">
        <v>6</v>
      </c>
      <c r="WD10" s="128">
        <v>2</v>
      </c>
      <c r="WE10" s="128">
        <v>8</v>
      </c>
      <c r="WF10" s="200">
        <v>4.6812096245669879E-3</v>
      </c>
      <c r="WG10" s="200">
        <v>1.0861694424330194E-2</v>
      </c>
      <c r="WH10" s="200">
        <v>1.5241169087322932E-2</v>
      </c>
      <c r="WI10" s="200">
        <v>1.3335704125177808E-2</v>
      </c>
      <c r="WJ10" s="200">
        <v>1.1461823311585261E-2</v>
      </c>
      <c r="WK10" s="200">
        <v>2.6223776223776224E-2</v>
      </c>
      <c r="WL10" s="200">
        <v>1.6468752708676433E-2</v>
      </c>
      <c r="WM10" s="200">
        <v>2.4048784677488617E-2</v>
      </c>
      <c r="WN10" s="128">
        <v>5</v>
      </c>
      <c r="WO10" s="128">
        <v>12</v>
      </c>
      <c r="WP10" s="128">
        <v>17</v>
      </c>
      <c r="WQ10" s="128">
        <v>15</v>
      </c>
      <c r="WR10" s="128">
        <v>13</v>
      </c>
      <c r="WS10" s="128">
        <v>30</v>
      </c>
      <c r="WT10" s="128">
        <v>19</v>
      </c>
      <c r="WU10" s="128">
        <v>28</v>
      </c>
      <c r="WV10" s="128">
        <v>2</v>
      </c>
      <c r="WW10" s="128">
        <v>5</v>
      </c>
      <c r="WX10" s="128">
        <v>5</v>
      </c>
      <c r="WY10" s="128">
        <v>11</v>
      </c>
      <c r="WZ10" s="128">
        <v>5</v>
      </c>
      <c r="XA10" s="128">
        <v>16</v>
      </c>
      <c r="XB10" s="128">
        <v>12</v>
      </c>
      <c r="XC10" s="128">
        <v>14</v>
      </c>
      <c r="XD10" s="128">
        <v>3</v>
      </c>
      <c r="XE10" s="128">
        <v>7</v>
      </c>
      <c r="XF10" s="128">
        <v>12</v>
      </c>
      <c r="XG10" s="128">
        <v>4</v>
      </c>
      <c r="XH10" s="128">
        <v>8</v>
      </c>
      <c r="XI10" s="128">
        <v>14</v>
      </c>
      <c r="XJ10" s="128">
        <v>7</v>
      </c>
      <c r="XK10" s="128">
        <v>14</v>
      </c>
      <c r="XL10" s="200">
        <v>0</v>
      </c>
      <c r="XM10" s="200">
        <v>0.12048192771084337</v>
      </c>
      <c r="XN10" s="200">
        <v>0.31914893617021273</v>
      </c>
      <c r="XO10" s="200">
        <v>0.11299435028248589</v>
      </c>
      <c r="XP10" s="200">
        <v>0.125</v>
      </c>
      <c r="XQ10" s="200">
        <v>0.14778325123152708</v>
      </c>
      <c r="XR10" s="200">
        <v>0.10526315789473684</v>
      </c>
      <c r="XS10" s="200">
        <v>0</v>
      </c>
      <c r="XT10" s="200">
        <v>0</v>
      </c>
      <c r="XU10" s="200">
        <v>0.12048192771084337</v>
      </c>
      <c r="XV10" s="200">
        <v>0.21276595744680851</v>
      </c>
      <c r="XW10" s="200">
        <v>0.11299435028248589</v>
      </c>
      <c r="XX10" s="200">
        <v>0.125</v>
      </c>
      <c r="XY10" s="200">
        <v>0.14778325123152708</v>
      </c>
      <c r="XZ10" s="200">
        <v>0.10526315789473684</v>
      </c>
      <c r="YA10" s="200">
        <v>0</v>
      </c>
      <c r="YB10" s="200">
        <v>0</v>
      </c>
      <c r="YC10" s="200">
        <v>0</v>
      </c>
      <c r="YD10" s="200">
        <v>0</v>
      </c>
      <c r="YE10" s="200">
        <v>0</v>
      </c>
      <c r="YF10" s="200">
        <v>0</v>
      </c>
      <c r="YG10" s="200">
        <v>0</v>
      </c>
      <c r="YH10" s="200">
        <v>0</v>
      </c>
      <c r="YI10" s="200">
        <v>7.9145231499802137E-3</v>
      </c>
      <c r="YJ10" s="200">
        <v>4.4682752457551383E-3</v>
      </c>
      <c r="YK10" s="200">
        <v>4.1867280720117236E-3</v>
      </c>
      <c r="YL10" s="200">
        <v>4.1296716911005575E-3</v>
      </c>
      <c r="YM10" s="200">
        <v>1.0185373803218578E-2</v>
      </c>
      <c r="YN10" s="200">
        <v>0</v>
      </c>
      <c r="YO10" s="200">
        <v>7.9459674215335719E-3</v>
      </c>
      <c r="YP10" s="200">
        <v>7.7821011673151752E-3</v>
      </c>
      <c r="YQ10" s="200">
        <v>7.7564475470234635E-3</v>
      </c>
      <c r="YR10" s="200">
        <v>7.733952049497294E-3</v>
      </c>
      <c r="YS10" s="200">
        <v>1.9169329073482427E-2</v>
      </c>
      <c r="YT10" s="200">
        <v>1.8529956763434219E-2</v>
      </c>
      <c r="YU10" s="200">
        <v>2.3837902264600714E-2</v>
      </c>
      <c r="YV10" s="200">
        <v>2.3081361800346221E-2</v>
      </c>
      <c r="YW10" s="200">
        <v>3.3444816053511704E-2</v>
      </c>
      <c r="YX10" s="200">
        <v>2.1691973969631236E-2</v>
      </c>
      <c r="YY10" s="200">
        <v>3.15955766192733E-2</v>
      </c>
      <c r="YZ10" s="200">
        <v>3.6429872495446262E-2</v>
      </c>
      <c r="ZA10" s="200">
        <v>4.5801526717557259E-2</v>
      </c>
      <c r="ZB10" s="200">
        <v>8.9552238805970158E-2</v>
      </c>
      <c r="ZC10" s="200">
        <v>2.932551319648094E-2</v>
      </c>
      <c r="ZD10" s="200">
        <v>7.0921985815602828E-2</v>
      </c>
      <c r="ZE10" s="200">
        <v>0.23255813953488372</v>
      </c>
      <c r="ZF10" s="200">
        <v>0.14397905759162302</v>
      </c>
      <c r="ZG10" s="200">
        <v>0.20253164556962025</v>
      </c>
      <c r="ZH10" s="9">
        <v>15478.838090073799</v>
      </c>
      <c r="ZI10" s="7"/>
      <c r="ZJ10" s="7"/>
      <c r="ZK10" s="7"/>
      <c r="ZL10" s="7">
        <v>3395.580078125</v>
      </c>
      <c r="ZM10" s="7">
        <v>3907.139892578125</v>
      </c>
      <c r="ZN10" s="7">
        <v>4228.93994140625</v>
      </c>
      <c r="ZO10" s="7">
        <v>4450.9599609375</v>
      </c>
      <c r="ZP10" s="7">
        <v>5559.7998046875</v>
      </c>
      <c r="ZQ10" s="7">
        <v>7892.06982421875</v>
      </c>
      <c r="ZR10" s="7">
        <v>8512.1103515625</v>
      </c>
      <c r="ZS10" s="7">
        <v>8887.6796875</v>
      </c>
      <c r="ZT10" s="7">
        <v>8975.51953125</v>
      </c>
      <c r="ZU10" s="7">
        <f t="shared" si="0"/>
        <v>21453.778000000002</v>
      </c>
      <c r="ZV10" s="7"/>
      <c r="ZW10" s="7"/>
      <c r="ZX10" s="7"/>
      <c r="ZY10" s="7">
        <v>485.17001342773437</v>
      </c>
      <c r="ZZ10" s="7">
        <v>601.1099853515625</v>
      </c>
      <c r="AAA10" s="7">
        <v>573.760009765625</v>
      </c>
      <c r="AAB10" s="7">
        <v>643.71002197265625</v>
      </c>
      <c r="AAC10" s="7">
        <v>653.21002197265625</v>
      </c>
      <c r="AAD10" s="7">
        <v>840.6400146484375</v>
      </c>
      <c r="AAE10" s="7">
        <v>1067.75</v>
      </c>
      <c r="AAF10" s="7">
        <v>1404.8699951171875</v>
      </c>
      <c r="AAG10" s="7">
        <v>1149.989990234375</v>
      </c>
      <c r="AAH10" s="7">
        <v>1800.3440000000001</v>
      </c>
      <c r="AAI10" s="7"/>
      <c r="AAJ10" s="7"/>
      <c r="AAK10" s="7"/>
      <c r="AAL10" s="7">
        <v>2910.409912109375</v>
      </c>
      <c r="AAM10" s="7">
        <v>3306.030029296875</v>
      </c>
      <c r="AAN10" s="7">
        <v>3655.179931640625</v>
      </c>
      <c r="AAO10" s="7">
        <v>3807.25</v>
      </c>
      <c r="AAP10" s="7">
        <v>4906.58984375</v>
      </c>
      <c r="AAQ10" s="7">
        <v>7051.43017578125</v>
      </c>
      <c r="AAR10" s="7">
        <v>7444.35986328125</v>
      </c>
      <c r="AAS10" s="7">
        <v>7482.81982421875</v>
      </c>
      <c r="AAT10" s="7">
        <v>7825.52978515625</v>
      </c>
      <c r="AAU10" s="7">
        <v>19653.434000000001</v>
      </c>
      <c r="AAV10" s="7"/>
      <c r="AAW10" s="7"/>
      <c r="AAX10" s="7"/>
      <c r="AAY10" s="7">
        <v>108.41999816894531</v>
      </c>
      <c r="AAZ10" s="7">
        <v>88.69000244140625</v>
      </c>
      <c r="ABA10" s="7">
        <v>146.99000549316406</v>
      </c>
      <c r="ABB10" s="7">
        <v>158.75</v>
      </c>
      <c r="ABC10" s="7">
        <v>163.16000366210937</v>
      </c>
      <c r="ABD10" s="7">
        <v>160.05999755859375</v>
      </c>
      <c r="ABE10" s="7">
        <v>221.16000366210937</v>
      </c>
      <c r="ABF10" s="7">
        <v>243.72000122070312</v>
      </c>
      <c r="ABG10" s="7">
        <v>183.80000305175781</v>
      </c>
      <c r="ABH10" s="7">
        <v>655.59300000000007</v>
      </c>
      <c r="ABI10" s="7"/>
      <c r="ABJ10" s="7"/>
      <c r="ABK10" s="7"/>
      <c r="ABL10" s="7">
        <v>91.319999694824219</v>
      </c>
      <c r="ABM10" s="7">
        <v>85.290000915527344</v>
      </c>
      <c r="ABN10" s="7">
        <v>105.76999664306641</v>
      </c>
      <c r="ABO10" s="7">
        <v>78.660003662109375</v>
      </c>
      <c r="ABP10" s="7">
        <v>45.810001373291016</v>
      </c>
      <c r="ABQ10" s="7">
        <v>58.560001373291016</v>
      </c>
      <c r="ABR10" s="7">
        <v>46.810001373291016</v>
      </c>
      <c r="ABS10" s="7">
        <v>128.89999389648437</v>
      </c>
      <c r="ABT10" s="7">
        <v>42.349998474121094</v>
      </c>
      <c r="ABU10" s="7">
        <v>44.420999999999999</v>
      </c>
      <c r="ABV10" s="7">
        <v>0</v>
      </c>
      <c r="ABW10" s="7">
        <v>0</v>
      </c>
      <c r="ABX10" s="7">
        <v>0</v>
      </c>
      <c r="ABY10" s="7">
        <v>2.71</v>
      </c>
      <c r="ABZ10" s="7">
        <v>0.81299999999999994</v>
      </c>
      <c r="ACA10" s="7">
        <v>12.29</v>
      </c>
      <c r="ACB10" s="7">
        <v>20.742999999999999</v>
      </c>
      <c r="ACC10" s="7">
        <v>1.5680000000000001</v>
      </c>
      <c r="ACD10" s="7">
        <v>16.518000000000001</v>
      </c>
      <c r="ACE10" s="7">
        <v>20.914000000000001</v>
      </c>
      <c r="ACF10" s="7">
        <v>27.135000000000002</v>
      </c>
      <c r="ACG10" s="7">
        <v>26.73</v>
      </c>
      <c r="ACH10" s="7">
        <v>53.731999999999999</v>
      </c>
      <c r="ACI10" s="7"/>
      <c r="ACJ10" s="7"/>
      <c r="ACK10" s="7"/>
      <c r="ACL10" s="7"/>
      <c r="ACM10" s="7"/>
      <c r="ACN10" s="7">
        <v>6.0739999999999998</v>
      </c>
      <c r="ACO10" s="7">
        <v>6.9020000000000001</v>
      </c>
      <c r="ACP10" s="7"/>
      <c r="ACQ10" s="7"/>
      <c r="ACR10" s="7"/>
      <c r="ACS10" s="7"/>
      <c r="ACT10" s="7"/>
      <c r="ACU10" s="7"/>
      <c r="ACV10" s="7"/>
      <c r="ACW10" s="7"/>
      <c r="ACX10" s="7"/>
      <c r="ACY10" s="7">
        <v>14.39</v>
      </c>
      <c r="ACZ10" s="7">
        <v>2.5910000000000002</v>
      </c>
      <c r="ADA10" s="7">
        <v>22.847999999999999</v>
      </c>
      <c r="ADB10" s="7">
        <v>52.445</v>
      </c>
      <c r="ADC10" s="7">
        <v>115.785</v>
      </c>
      <c r="ADD10" s="7">
        <v>84.98</v>
      </c>
      <c r="ADE10" s="7">
        <v>153.43600000000001</v>
      </c>
      <c r="ADF10" s="7">
        <v>87.688000000000002</v>
      </c>
      <c r="ADG10" s="7">
        <v>114.71899999999999</v>
      </c>
      <c r="ADH10" s="7">
        <v>557.44000000000005</v>
      </c>
      <c r="ADI10" s="7">
        <v>0</v>
      </c>
      <c r="ADJ10" s="7">
        <v>0</v>
      </c>
      <c r="ADK10" s="7">
        <v>0</v>
      </c>
      <c r="ADL10" s="7">
        <v>370.67001342773437</v>
      </c>
      <c r="ADM10" s="7">
        <v>506.83999633789063</v>
      </c>
      <c r="ADN10" s="7">
        <v>411.20999145507812</v>
      </c>
      <c r="ADO10" s="7">
        <v>473.58999633789062</v>
      </c>
      <c r="ADP10" s="7">
        <v>485</v>
      </c>
      <c r="ADQ10" s="7">
        <v>674.82000732421875</v>
      </c>
      <c r="ADR10" s="7">
        <v>834.09002685546875</v>
      </c>
      <c r="ADS10" s="7">
        <v>1156.1300048828125</v>
      </c>
      <c r="ADT10" s="7">
        <v>963.010009765625</v>
      </c>
      <c r="ADU10" s="7">
        <v>1136.307</v>
      </c>
      <c r="ADV10" s="7">
        <v>0</v>
      </c>
      <c r="ADW10" s="7">
        <v>0</v>
      </c>
      <c r="ADX10" s="7">
        <v>0</v>
      </c>
      <c r="ADY10" s="7">
        <v>370.67001342773437</v>
      </c>
      <c r="ADZ10" s="7">
        <v>506.83999633789063</v>
      </c>
      <c r="AEA10" s="7">
        <v>411.20999145507812</v>
      </c>
      <c r="AEB10" s="7">
        <v>473.58999633789062</v>
      </c>
      <c r="AEC10" s="7">
        <v>485</v>
      </c>
      <c r="AED10" s="7">
        <v>674.82000732421875</v>
      </c>
      <c r="AEE10" s="7">
        <v>834.09002685546875</v>
      </c>
      <c r="AEF10" s="7">
        <v>1156.1300048828125</v>
      </c>
      <c r="AEG10" s="7">
        <v>963.010009765625</v>
      </c>
      <c r="AEH10" s="7">
        <v>1136.307</v>
      </c>
      <c r="AEI10" s="7">
        <v>0</v>
      </c>
      <c r="AEJ10" s="7">
        <v>0</v>
      </c>
      <c r="AEK10" s="7">
        <v>0</v>
      </c>
      <c r="AEL10" s="7">
        <v>0</v>
      </c>
      <c r="AEM10" s="7">
        <v>0</v>
      </c>
      <c r="AEN10" s="7">
        <v>0</v>
      </c>
      <c r="AEO10" s="7">
        <v>0</v>
      </c>
      <c r="AEP10" s="7">
        <v>0</v>
      </c>
      <c r="AEQ10" s="7">
        <v>0</v>
      </c>
      <c r="AER10" s="7">
        <v>0</v>
      </c>
      <c r="AES10" s="7">
        <v>0</v>
      </c>
      <c r="AET10" s="7">
        <v>0</v>
      </c>
      <c r="AEU10" s="7">
        <v>0</v>
      </c>
      <c r="AEV10" s="7">
        <v>0</v>
      </c>
      <c r="AEW10" s="7">
        <v>0</v>
      </c>
      <c r="AEX10" s="7">
        <v>0</v>
      </c>
      <c r="AEY10" s="7">
        <v>2912.449951171875</v>
      </c>
      <c r="AEZ10" s="7">
        <v>2750.419921875</v>
      </c>
      <c r="AFA10" s="7">
        <v>3569.25</v>
      </c>
      <c r="AFB10" s="7">
        <v>155.72999572753906</v>
      </c>
      <c r="AFC10" s="7">
        <v>8385.2802734375</v>
      </c>
      <c r="AFD10" s="7">
        <v>7906.39990234375</v>
      </c>
      <c r="AFE10" s="7">
        <v>9079.3603515625</v>
      </c>
      <c r="AFF10" s="7">
        <v>8502.9599609375</v>
      </c>
      <c r="AFG10" s="7">
        <v>9806.490234375</v>
      </c>
      <c r="AFH10" s="7">
        <v>24976.712</v>
      </c>
      <c r="AFI10" s="7">
        <v>0</v>
      </c>
      <c r="AFJ10" s="7">
        <v>0</v>
      </c>
      <c r="AFK10" s="7">
        <v>0</v>
      </c>
      <c r="AFL10" s="7">
        <v>554.510009765625</v>
      </c>
      <c r="AFM10" s="7">
        <v>495.73001098632812</v>
      </c>
      <c r="AFN10" s="7">
        <v>509.97000122070313</v>
      </c>
      <c r="AFO10" s="7">
        <v>155.72999572753906</v>
      </c>
      <c r="AFP10" s="7">
        <v>557.5999755859375</v>
      </c>
      <c r="AFQ10" s="7">
        <v>690.92999267578125</v>
      </c>
      <c r="AFR10" s="7">
        <v>712.40997314453125</v>
      </c>
      <c r="AFS10" s="7">
        <v>877.6500244140625</v>
      </c>
      <c r="AFT10" s="7">
        <v>830.20001220703125</v>
      </c>
      <c r="AFU10" s="7">
        <v>1104.665</v>
      </c>
      <c r="AFV10" s="7">
        <v>0</v>
      </c>
      <c r="AFW10" s="7">
        <v>0</v>
      </c>
      <c r="AFX10" s="7">
        <v>0</v>
      </c>
      <c r="AFY10" s="7">
        <v>-69.339996337890625</v>
      </c>
      <c r="AFZ10" s="7">
        <v>105.37999725341797</v>
      </c>
      <c r="AGA10" s="7">
        <v>63.790000915527344</v>
      </c>
      <c r="AGB10" s="7">
        <v>487.98001098632812</v>
      </c>
      <c r="AGC10" s="7">
        <v>95.610000610351563</v>
      </c>
      <c r="AGD10" s="7">
        <v>149.71000671386719</v>
      </c>
      <c r="AGE10" s="7">
        <v>355.33999633789062</v>
      </c>
      <c r="AGF10" s="7">
        <v>527.219970703125</v>
      </c>
      <c r="AGG10" s="7">
        <v>319.79000854492188</v>
      </c>
      <c r="AGH10" s="7">
        <v>695.67900000000009</v>
      </c>
      <c r="AGI10" s="7">
        <v>0</v>
      </c>
      <c r="AGJ10" s="7">
        <v>0</v>
      </c>
      <c r="AGK10" s="7">
        <v>0</v>
      </c>
      <c r="AGL10" s="7">
        <v>788.1300048828125</v>
      </c>
      <c r="AGM10" s="7">
        <v>726.77001953125</v>
      </c>
      <c r="AGN10" s="7">
        <v>956.57000732421875</v>
      </c>
      <c r="AGO10" s="7">
        <v>0</v>
      </c>
      <c r="AGP10" s="7">
        <v>4952.580078125</v>
      </c>
      <c r="AGQ10" s="7">
        <v>2105.110107421875</v>
      </c>
      <c r="AGR10" s="7">
        <v>3331.669921875</v>
      </c>
      <c r="AGS10" s="7">
        <v>1938.9100341796875</v>
      </c>
      <c r="AGT10" s="11">
        <v>2942.89990234375</v>
      </c>
      <c r="AGU10" s="11">
        <v>21502.932000000001</v>
      </c>
      <c r="AGV10" s="7">
        <v>0</v>
      </c>
      <c r="AGW10" s="7">
        <v>0</v>
      </c>
      <c r="AGX10" s="7">
        <v>0</v>
      </c>
      <c r="AGY10" s="7">
        <v>483.1199951171875</v>
      </c>
      <c r="AGZ10" s="7">
        <v>1156.72998046875</v>
      </c>
      <c r="AHA10" s="7">
        <v>659.69000244140625</v>
      </c>
      <c r="AHB10" s="7">
        <v>4295.22998046875</v>
      </c>
      <c r="AHC10" s="7">
        <v>-2825.47998046875</v>
      </c>
      <c r="AHD10" s="7">
        <v>-14.329999923706055</v>
      </c>
      <c r="AHE10" s="7">
        <v>-567.25</v>
      </c>
      <c r="AHF10" s="7">
        <v>384.72000122070312</v>
      </c>
      <c r="AHG10" s="7">
        <v>-830.969970703125</v>
      </c>
      <c r="AHH10" s="7">
        <v>-3522.9339999999975</v>
      </c>
      <c r="AHI10" s="7"/>
      <c r="AHJ10" s="7"/>
      <c r="AHK10" s="7"/>
      <c r="AHL10" s="7">
        <v>0.18999999761581421</v>
      </c>
      <c r="AHM10" s="7">
        <v>0.14000000059604645</v>
      </c>
      <c r="AHN10" s="7">
        <v>0.18000000715255737</v>
      </c>
      <c r="AHO10" s="7">
        <v>0.11999999731779099</v>
      </c>
      <c r="AHP10" s="7">
        <v>7.0000000298023224E-2</v>
      </c>
      <c r="AHQ10" s="7">
        <v>7.0000000298023224E-2</v>
      </c>
      <c r="AHR10" s="7">
        <v>3.9999999105930328E-2</v>
      </c>
      <c r="AHS10" s="7">
        <v>9.0000003576278687E-2</v>
      </c>
      <c r="AHT10" s="7">
        <v>3.9999999105930328E-2</v>
      </c>
      <c r="AHU10" s="7"/>
      <c r="AHV10" s="7"/>
      <c r="AHW10" s="7"/>
      <c r="AHX10" s="7">
        <v>8376.349609375</v>
      </c>
      <c r="AHY10" s="7">
        <v>7780.330078125</v>
      </c>
      <c r="AHZ10" s="7">
        <v>9573.9501953125</v>
      </c>
      <c r="AIA10" s="7">
        <v>7051.72998046875</v>
      </c>
      <c r="AIB10" s="7">
        <v>4072.4599609375</v>
      </c>
      <c r="AIC10" s="7">
        <v>5163.3798828125</v>
      </c>
      <c r="AID10" s="7">
        <v>4091.8701171875</v>
      </c>
      <c r="AIE10" s="7">
        <v>11172.580078125</v>
      </c>
      <c r="AIF10" s="7">
        <v>3637.2099609375</v>
      </c>
      <c r="AIG10" s="7"/>
      <c r="AIH10" s="7"/>
      <c r="AII10" s="7"/>
      <c r="AIJ10" s="7">
        <v>0.8399999737739563</v>
      </c>
      <c r="AIK10" s="7">
        <v>0.95999997854232788</v>
      </c>
      <c r="AIL10" s="7">
        <v>0.72000002861022949</v>
      </c>
      <c r="AIM10" s="7">
        <v>0.5</v>
      </c>
      <c r="AIN10" s="7">
        <v>0.2800000011920929</v>
      </c>
      <c r="AIO10" s="7">
        <v>0.37000000476837158</v>
      </c>
      <c r="AIP10" s="7">
        <v>0.20999999344348907</v>
      </c>
      <c r="AIQ10" s="7">
        <v>0.52999997138977051</v>
      </c>
      <c r="AIR10" s="7">
        <v>0.23000000417232513</v>
      </c>
      <c r="AIS10" s="7"/>
      <c r="AIT10" s="7"/>
      <c r="AIU10" s="7"/>
      <c r="AIV10" s="7">
        <v>2.9999999329447746E-2</v>
      </c>
      <c r="AIW10" s="7">
        <v>1.9999999552965164E-2</v>
      </c>
      <c r="AIX10" s="7">
        <v>2.9999999329447746E-2</v>
      </c>
      <c r="AIY10" s="7">
        <v>1.9999999552965164E-2</v>
      </c>
      <c r="AIZ10" s="7">
        <v>9.9999997764825821E-3</v>
      </c>
      <c r="AJA10" s="7">
        <v>9.9999997764825821E-3</v>
      </c>
      <c r="AJB10" s="7">
        <v>9.9999997764825821E-3</v>
      </c>
      <c r="AJC10" s="7">
        <v>9.9999997764825821E-3</v>
      </c>
      <c r="AJD10" s="7">
        <v>0</v>
      </c>
      <c r="AJE10" s="7">
        <v>0.70999997854232788</v>
      </c>
      <c r="AJF10" s="7">
        <v>0.72000002861022949</v>
      </c>
      <c r="AJG10" s="7">
        <v>0.74000000953674316</v>
      </c>
      <c r="AJH10" s="7">
        <v>0.74000000953674316</v>
      </c>
      <c r="AJI10" s="7">
        <v>0.73000001907348633</v>
      </c>
      <c r="AJJ10" s="7">
        <v>0.73000001907348633</v>
      </c>
      <c r="AJK10" s="7">
        <v>0.73000001907348633</v>
      </c>
      <c r="AJL10" s="7">
        <v>0.73000001907348633</v>
      </c>
      <c r="AJM10" s="7">
        <v>0.74000000953674316</v>
      </c>
      <c r="AJN10" s="7">
        <v>0.74000000953674316</v>
      </c>
      <c r="AJO10" s="7">
        <v>0.74000000953674316</v>
      </c>
      <c r="AJP10" s="7">
        <v>0.74000000953674316</v>
      </c>
      <c r="AJQ10" s="7">
        <v>0.73000001907348633</v>
      </c>
      <c r="AJR10" s="7">
        <v>0.74000000953674316</v>
      </c>
      <c r="AJS10" s="7">
        <v>0.76999998092651367</v>
      </c>
      <c r="AJT10" s="7">
        <v>0.76999998092651367</v>
      </c>
      <c r="AJU10" s="7">
        <v>0.76999998092651367</v>
      </c>
      <c r="AJV10" s="7">
        <v>0.76999998092651367</v>
      </c>
      <c r="AJW10" s="7">
        <v>0.76999998092651367</v>
      </c>
      <c r="AJX10" s="7">
        <v>0.76999998092651367</v>
      </c>
      <c r="AJY10" s="7">
        <v>0.76999998092651367</v>
      </c>
      <c r="AJZ10" s="7">
        <v>0.76999998092651367</v>
      </c>
      <c r="AKA10" s="7">
        <v>0.76999998092651367</v>
      </c>
      <c r="AKB10" s="7">
        <v>0.76999998092651367</v>
      </c>
      <c r="AKC10" s="7">
        <v>0.70999997854232788</v>
      </c>
      <c r="AKD10" s="7">
        <v>0.72000002861022949</v>
      </c>
      <c r="AKE10" s="7">
        <v>0.74000000953674316</v>
      </c>
      <c r="AKF10" s="7">
        <v>0.74000000953674316</v>
      </c>
      <c r="AKG10" s="7">
        <v>0.73000001907348633</v>
      </c>
      <c r="AKH10" s="7">
        <v>0.73000001907348633</v>
      </c>
      <c r="AKI10" s="7">
        <v>0.73000001907348633</v>
      </c>
      <c r="AKJ10" s="7">
        <v>0.73000001907348633</v>
      </c>
      <c r="AKK10" s="7">
        <v>0.74000000953674316</v>
      </c>
      <c r="AKL10" s="7">
        <v>0.74000000953674316</v>
      </c>
      <c r="AKM10" s="7">
        <v>0.74000000953674316</v>
      </c>
      <c r="AKN10" s="7">
        <v>0.74000000953674316</v>
      </c>
      <c r="AKO10" s="7">
        <v>15122733000</v>
      </c>
      <c r="AKP10" s="7">
        <v>15195589000</v>
      </c>
      <c r="AKQ10" s="7">
        <v>15554305200</v>
      </c>
      <c r="AKR10" s="7">
        <v>16095758900</v>
      </c>
      <c r="AKS10" s="7">
        <v>16209869900</v>
      </c>
      <c r="AKT10" s="7">
        <v>16300365000</v>
      </c>
      <c r="AKU10" s="7">
        <v>17538390000</v>
      </c>
      <c r="AKV10" s="7">
        <v>20369088000</v>
      </c>
      <c r="AKW10" s="7">
        <v>20868096000</v>
      </c>
      <c r="AKX10" s="7">
        <v>21928566000</v>
      </c>
      <c r="AKY10" s="7">
        <v>21429393000</v>
      </c>
      <c r="AKZ10" s="7">
        <v>22472130000</v>
      </c>
      <c r="ALA10" s="7">
        <v>2534244000</v>
      </c>
      <c r="ALB10" s="7">
        <v>2644006000</v>
      </c>
      <c r="ALC10" s="7">
        <v>2736548500</v>
      </c>
      <c r="ALD10" s="7">
        <v>2836610500</v>
      </c>
      <c r="ALE10" s="7">
        <v>2961988500</v>
      </c>
      <c r="ALF10" s="7">
        <v>2968388000</v>
      </c>
      <c r="ALG10" s="7">
        <v>3256788000</v>
      </c>
      <c r="ALH10" s="7">
        <v>5514533000</v>
      </c>
      <c r="ALI10" s="7">
        <v>5735108000</v>
      </c>
      <c r="ALJ10" s="7">
        <v>6017210000</v>
      </c>
      <c r="ALK10" s="7">
        <v>5497633000</v>
      </c>
      <c r="ALL10" s="7">
        <v>6508704000</v>
      </c>
      <c r="ALM10" s="7">
        <v>12588489000</v>
      </c>
      <c r="ALN10" s="7">
        <v>12551583000</v>
      </c>
      <c r="ALO10" s="7">
        <v>12817756700</v>
      </c>
      <c r="ALP10" s="7">
        <v>13259148400</v>
      </c>
      <c r="ALQ10" s="7">
        <v>13247881400</v>
      </c>
      <c r="ALR10" s="7">
        <v>13331977000</v>
      </c>
      <c r="ALS10" s="7">
        <v>14281602000</v>
      </c>
      <c r="ALT10" s="7">
        <v>14854555000</v>
      </c>
      <c r="ALU10" s="7">
        <v>15132988000</v>
      </c>
      <c r="ALV10" s="7">
        <v>15911356000</v>
      </c>
      <c r="ALW10" s="7">
        <v>15931760000</v>
      </c>
      <c r="ALX10" s="7">
        <v>15963426000</v>
      </c>
      <c r="ALY10" s="7">
        <v>6569389</v>
      </c>
      <c r="ALZ10" s="7">
        <v>6392759.5</v>
      </c>
      <c r="AMA10" s="7">
        <v>6505355.5</v>
      </c>
      <c r="AMB10" s="7">
        <v>6720567.5</v>
      </c>
      <c r="AMC10" s="7">
        <v>6762565.5</v>
      </c>
      <c r="AMD10" s="7">
        <v>6758028.5</v>
      </c>
      <c r="AME10" s="7">
        <v>7244275</v>
      </c>
      <c r="AMF10" s="7">
        <v>7925715</v>
      </c>
      <c r="AMG10" s="7">
        <v>8085275.5</v>
      </c>
      <c r="AMH10" s="7">
        <v>8460095</v>
      </c>
      <c r="AMI10" s="7">
        <v>8248419</v>
      </c>
      <c r="AMJ10" s="7">
        <v>8270935</v>
      </c>
      <c r="AMK10" s="7">
        <v>1961489.125</v>
      </c>
      <c r="AML10" s="7">
        <v>1938420.875</v>
      </c>
      <c r="AMM10" s="7">
        <v>2003329.75</v>
      </c>
      <c r="AMN10" s="7">
        <v>2073545.75</v>
      </c>
      <c r="AMO10" s="7">
        <v>2163614.75</v>
      </c>
      <c r="AMP10" s="7">
        <v>2165126.25</v>
      </c>
      <c r="AMQ10" s="7">
        <v>2375483.5</v>
      </c>
      <c r="AMR10" s="7">
        <v>3669017.25</v>
      </c>
      <c r="AMS10" s="7">
        <v>3813236.75</v>
      </c>
      <c r="AMT10" s="7">
        <v>3982270</v>
      </c>
      <c r="AMU10" s="7">
        <v>3631197.5</v>
      </c>
      <c r="AMV10" s="7">
        <v>4010292</v>
      </c>
      <c r="AMW10" s="7">
        <v>12463850</v>
      </c>
      <c r="AMX10" s="7">
        <v>12390506</v>
      </c>
      <c r="AMY10" s="7">
        <v>12505128</v>
      </c>
      <c r="AMZ10" s="7">
        <v>12910563</v>
      </c>
      <c r="ANA10" s="7">
        <v>12887044</v>
      </c>
      <c r="ANB10" s="7">
        <v>12806894</v>
      </c>
      <c r="ANC10" s="7">
        <v>13601526</v>
      </c>
      <c r="AND10" s="7">
        <v>13921795</v>
      </c>
      <c r="ANE10" s="7">
        <v>14051057</v>
      </c>
      <c r="ANF10" s="7">
        <v>14719108</v>
      </c>
      <c r="ANG10" s="7">
        <v>14697196</v>
      </c>
      <c r="ANH10" s="7">
        <v>14591797</v>
      </c>
      <c r="ANI10" s="7"/>
      <c r="ANJ10" s="7"/>
      <c r="ANK10" s="7"/>
      <c r="ANL10" s="7">
        <v>50.990001678466797</v>
      </c>
      <c r="ANM10" s="7">
        <v>54.290000915527344</v>
      </c>
      <c r="ANN10" s="7">
        <v>55.380001068115234</v>
      </c>
      <c r="ANO10" s="7"/>
      <c r="ANP10" s="7">
        <v>59.669998168945313</v>
      </c>
      <c r="ANQ10" s="7">
        <v>56.900001525878906</v>
      </c>
      <c r="ANR10" s="7">
        <v>57.770000457763672</v>
      </c>
      <c r="ANS10" s="7">
        <v>59.479999542236328</v>
      </c>
      <c r="ANT10" s="7">
        <v>0</v>
      </c>
      <c r="ANU10" s="7">
        <v>0</v>
      </c>
      <c r="ANV10" s="7">
        <v>0</v>
      </c>
      <c r="ANW10" s="7">
        <v>2357.949951171875</v>
      </c>
      <c r="ANX10" s="7">
        <v>2254.68994140625</v>
      </c>
      <c r="ANY10" s="7">
        <v>3059.2900390625</v>
      </c>
      <c r="ANZ10" s="7">
        <v>0</v>
      </c>
      <c r="AOA10" s="7">
        <v>7827.68017578125</v>
      </c>
      <c r="AOB10" s="7">
        <v>7215.47021484375</v>
      </c>
      <c r="AOC10" s="7">
        <v>8366.9501953125</v>
      </c>
      <c r="AOD10" s="7">
        <v>7625.31005859375</v>
      </c>
      <c r="AOE10" s="7">
        <v>8976.2802734375</v>
      </c>
      <c r="AOF10" s="7">
        <v>0</v>
      </c>
      <c r="AOG10" s="7">
        <v>0</v>
      </c>
      <c r="AOH10" s="7">
        <v>0</v>
      </c>
      <c r="AOI10" s="7">
        <v>1569.81005859375</v>
      </c>
      <c r="AOJ10" s="7">
        <v>1527.9200439453125</v>
      </c>
      <c r="AOK10" s="7">
        <v>2102.719970703125</v>
      </c>
      <c r="AOL10" s="7">
        <v>0</v>
      </c>
      <c r="AOM10" s="7">
        <v>2875.110107421875</v>
      </c>
      <c r="AON10" s="7">
        <v>5110.35986328125</v>
      </c>
      <c r="AOO10" s="7">
        <v>5035.27978515625</v>
      </c>
      <c r="AOP10" s="7">
        <v>5686.39990234375</v>
      </c>
      <c r="AOQ10" s="7">
        <v>6033.39013671875</v>
      </c>
      <c r="AOR10" s="7">
        <v>306841</v>
      </c>
      <c r="AOS10" s="7">
        <v>329338.65625</v>
      </c>
      <c r="AOT10" s="7">
        <v>344304</v>
      </c>
      <c r="AOU10" s="7">
        <v>376488.84375</v>
      </c>
      <c r="AOV10" s="7">
        <v>410003.90625</v>
      </c>
      <c r="AOW10" s="7">
        <v>444268.96875</v>
      </c>
      <c r="AOX10" s="7">
        <v>476250.28125</v>
      </c>
      <c r="AOY10" s="7">
        <v>514572.125</v>
      </c>
      <c r="AOZ10" s="7">
        <v>701934</v>
      </c>
      <c r="APA10" s="7">
        <v>848379.0625</v>
      </c>
      <c r="APB10" s="7">
        <v>1184208.625</v>
      </c>
      <c r="APC10" s="7">
        <v>947815.8125</v>
      </c>
      <c r="APD10" s="7">
        <v>60735040</v>
      </c>
      <c r="APE10" s="7">
        <v>72180605</v>
      </c>
      <c r="APF10" s="7">
        <v>62452847</v>
      </c>
      <c r="APG10" s="4">
        <v>5837.919921875</v>
      </c>
      <c r="APH10" s="4">
        <v>11538.0595703125</v>
      </c>
      <c r="API10" s="4">
        <v>5367.47998046875</v>
      </c>
      <c r="APJ10" s="4">
        <v>10854.669921875</v>
      </c>
      <c r="APK10" s="4">
        <v>12856.7001953125</v>
      </c>
      <c r="APL10" s="4">
        <v>7623.97021484375</v>
      </c>
      <c r="APM10" s="4">
        <v>9022.9599609375</v>
      </c>
      <c r="APN10" s="4">
        <v>11101.509765625</v>
      </c>
      <c r="APO10" s="4">
        <v>8992.4599609375</v>
      </c>
      <c r="APP10" s="4">
        <v>8614.669921875</v>
      </c>
      <c r="APQ10" s="4">
        <v>9749.2900390625</v>
      </c>
      <c r="APR10" s="4">
        <v>11521.58984375</v>
      </c>
      <c r="APS10" s="4">
        <v>8466.1796875</v>
      </c>
      <c r="APT10" s="4">
        <v>11031.419921875</v>
      </c>
      <c r="APU10" s="4">
        <v>9272.080078125</v>
      </c>
      <c r="APV10" s="4">
        <v>8216.759765625</v>
      </c>
      <c r="APW10" s="4">
        <v>10955.1298828125</v>
      </c>
      <c r="APX10" s="4">
        <v>10477.259765625</v>
      </c>
      <c r="APY10" s="4">
        <v>10297.1904296875</v>
      </c>
      <c r="APZ10" s="4">
        <v>11316.509765625</v>
      </c>
      <c r="AQA10" s="4">
        <v>14016.9296875</v>
      </c>
      <c r="AQB10" s="4">
        <v>14804.98046875</v>
      </c>
      <c r="AQC10" s="4">
        <v>17347.44921875</v>
      </c>
      <c r="AQD10" s="4">
        <v>21750.150390625</v>
      </c>
      <c r="AQE10" s="4">
        <v>13202.240234375</v>
      </c>
      <c r="AQF10" s="4">
        <v>16262.75</v>
      </c>
      <c r="AQG10" s="4">
        <v>18904.400390625</v>
      </c>
      <c r="AQH10" s="4">
        <v>22074.98046875</v>
      </c>
      <c r="AQI10" s="4">
        <v>22740.359375</v>
      </c>
      <c r="AQJ10" s="4">
        <v>25038.30078125</v>
      </c>
      <c r="AQK10" s="4">
        <v>25294.19921875</v>
      </c>
      <c r="AQL10" s="4">
        <v>28128.25</v>
      </c>
      <c r="AQM10" s="4">
        <v>31019.140625</v>
      </c>
      <c r="AQN10" s="4">
        <v>32644.5390625</v>
      </c>
      <c r="AQO10" s="4">
        <v>34967.578125</v>
      </c>
      <c r="AQP10" s="4">
        <v>40261.66015625</v>
      </c>
      <c r="AQQ10" s="7">
        <v>1.3200000524520874</v>
      </c>
      <c r="AQR10" s="7">
        <v>0.37000000476837158</v>
      </c>
      <c r="AQS10" s="7">
        <v>2.2400000095367432</v>
      </c>
      <c r="AQT10" s="7">
        <v>0.94999998807907104</v>
      </c>
      <c r="AQU10" s="7">
        <v>0.69999998807907104</v>
      </c>
      <c r="AQV10" s="7">
        <v>124.13999938964844</v>
      </c>
      <c r="AQW10" s="7">
        <v>43.779998779296875</v>
      </c>
      <c r="AQX10" s="7">
        <v>13.079999923706055</v>
      </c>
      <c r="AQY10" s="7">
        <v>13.479999542236328</v>
      </c>
      <c r="AQZ10" s="7">
        <v>15.359999656677246</v>
      </c>
      <c r="ARA10" s="7">
        <v>9.2600002288818359</v>
      </c>
      <c r="ARB10" s="7">
        <v>15.670000076293945</v>
      </c>
      <c r="ARC10" s="4">
        <v>41.959999084472656</v>
      </c>
      <c r="ARD10" s="4">
        <v>38.830001831054687</v>
      </c>
      <c r="ARE10" s="4">
        <v>122.65000152587891</v>
      </c>
      <c r="ARF10" s="4">
        <v>750.46002197265625</v>
      </c>
      <c r="ARG10" s="4">
        <v>51.189998626708984</v>
      </c>
      <c r="ARH10" s="4">
        <v>54.919998168945313</v>
      </c>
      <c r="ARI10" s="4">
        <v>91.839996337890625</v>
      </c>
      <c r="ARJ10" s="4">
        <v>31.969999313354492</v>
      </c>
      <c r="ARK10" s="4">
        <v>55.369998931884766</v>
      </c>
      <c r="ARL10" s="4">
        <v>28.030000686645508</v>
      </c>
      <c r="ARM10" s="4">
        <v>595.739990234375</v>
      </c>
      <c r="ARN10" s="4">
        <v>854.530029296875</v>
      </c>
      <c r="ARO10" s="7">
        <v>0</v>
      </c>
      <c r="ARP10" s="7">
        <v>0</v>
      </c>
      <c r="ARQ10" s="7">
        <v>3300.830078125</v>
      </c>
      <c r="ARR10" s="7">
        <v>3226.3701171875</v>
      </c>
      <c r="ARS10" s="7">
        <v>192.80999755859375</v>
      </c>
      <c r="ART10" s="7">
        <v>84.449996948242188</v>
      </c>
      <c r="ARU10" s="7">
        <v>75.080001831054688</v>
      </c>
      <c r="ARV10" s="7">
        <v>95.610000610351563</v>
      </c>
      <c r="ARW10" s="7">
        <v>191.17999267578125</v>
      </c>
      <c r="ARX10" s="7">
        <v>28.219999313354492</v>
      </c>
      <c r="ARY10" s="7">
        <v>5.940000057220459</v>
      </c>
      <c r="ARZ10" s="7">
        <v>11.010000228881836</v>
      </c>
      <c r="ASA10" s="4">
        <v>0</v>
      </c>
      <c r="ASB10" s="4">
        <v>0</v>
      </c>
      <c r="ASC10" s="4">
        <v>0</v>
      </c>
      <c r="ASD10" s="4">
        <v>0</v>
      </c>
      <c r="ASE10" s="4">
        <v>530</v>
      </c>
      <c r="ASF10" s="4">
        <v>501.89999389648437</v>
      </c>
      <c r="ASG10" s="4">
        <v>240.71000671386719</v>
      </c>
      <c r="ASH10" s="4">
        <v>489.32000732421875</v>
      </c>
      <c r="ASI10" s="4">
        <v>1436.7099609375</v>
      </c>
      <c r="ASJ10" s="4">
        <v>1042.3299560546875</v>
      </c>
      <c r="ASK10" s="4">
        <v>977.94000244140625</v>
      </c>
      <c r="ASL10" s="4">
        <v>1902.719970703125</v>
      </c>
      <c r="ASM10" s="7">
        <v>0</v>
      </c>
      <c r="ASN10" s="7">
        <v>0</v>
      </c>
      <c r="ASO10" s="7">
        <v>0</v>
      </c>
      <c r="ASP10" s="7">
        <v>0</v>
      </c>
      <c r="ASQ10" s="7">
        <v>0</v>
      </c>
      <c r="ASR10" s="7">
        <v>0</v>
      </c>
      <c r="ASS10" s="7">
        <v>0</v>
      </c>
      <c r="AST10" s="7">
        <v>0</v>
      </c>
      <c r="ASU10" s="7">
        <v>0</v>
      </c>
      <c r="ASV10" s="7">
        <v>0</v>
      </c>
      <c r="ASW10" s="7">
        <v>0</v>
      </c>
      <c r="ASX10" s="7">
        <v>0</v>
      </c>
      <c r="ASY10" s="4">
        <v>23.450000762939453</v>
      </c>
      <c r="ASZ10" s="4">
        <v>26.799999237060547</v>
      </c>
      <c r="ATA10" s="4">
        <v>26.620000839233398</v>
      </c>
      <c r="ATB10" s="4">
        <v>23.079999923706055</v>
      </c>
      <c r="ATC10" s="4">
        <v>22.870000839233398</v>
      </c>
      <c r="ATD10" s="4">
        <v>23.520000457763672</v>
      </c>
      <c r="ATE10" s="4">
        <v>47.259998321533203</v>
      </c>
      <c r="ATF10" s="4">
        <v>48.200000762939453</v>
      </c>
      <c r="ATG10" s="4">
        <v>52.840000152587891</v>
      </c>
      <c r="ATH10" s="4">
        <v>38.520000457763672</v>
      </c>
      <c r="ATI10" s="4">
        <v>36.790000915527344</v>
      </c>
      <c r="ATJ10" s="4">
        <v>28.979999542236328</v>
      </c>
      <c r="ATK10" s="7">
        <v>10929</v>
      </c>
      <c r="ATL10" s="47">
        <v>0.88</v>
      </c>
      <c r="ATM10" s="7">
        <v>1946</v>
      </c>
      <c r="ATN10" s="7">
        <v>0.67</v>
      </c>
      <c r="ATO10" s="7">
        <v>7640</v>
      </c>
      <c r="ATP10" s="7">
        <v>0.95</v>
      </c>
      <c r="ATQ10" s="7">
        <v>2471</v>
      </c>
      <c r="ATR10" s="7">
        <v>651</v>
      </c>
      <c r="ATS10" s="7">
        <v>1820</v>
      </c>
      <c r="ATT10" s="19">
        <v>2335</v>
      </c>
      <c r="ATU10" s="20">
        <v>596</v>
      </c>
      <c r="ATV10" s="20">
        <v>1739</v>
      </c>
      <c r="ATW10" s="20">
        <v>147</v>
      </c>
      <c r="ATX10" s="20">
        <v>1</v>
      </c>
      <c r="ATY10" s="20">
        <v>146</v>
      </c>
      <c r="ATZ10" s="20">
        <v>2188</v>
      </c>
      <c r="AUA10" s="20">
        <v>595</v>
      </c>
      <c r="AUB10" s="20">
        <v>1593</v>
      </c>
      <c r="AUC10" s="20">
        <v>586</v>
      </c>
      <c r="AUD10" s="20">
        <v>39</v>
      </c>
      <c r="AUE10" s="20">
        <v>547</v>
      </c>
      <c r="AUF10" s="20">
        <v>1602</v>
      </c>
      <c r="AUG10" s="20">
        <v>556</v>
      </c>
      <c r="AUH10" s="20">
        <v>1046</v>
      </c>
      <c r="AUI10" s="23">
        <v>0.68057461798883689</v>
      </c>
      <c r="AUJ10" s="24">
        <v>0.53864734299516903</v>
      </c>
      <c r="AUK10" s="24">
        <v>0.73178931639895406</v>
      </c>
      <c r="AUL10" s="25">
        <v>0.35758074846737997</v>
      </c>
      <c r="AUM10" s="25">
        <v>0.42245402141092497</v>
      </c>
      <c r="AUN10" s="25">
        <v>0.136517522188672</v>
      </c>
      <c r="AUO10" s="25">
        <v>0.16094793668222199</v>
      </c>
      <c r="AUP10" s="27">
        <v>9.4519169182907897E-2</v>
      </c>
      <c r="AUQ10" s="25">
        <v>0.38063866776466299</v>
      </c>
      <c r="AUR10" s="25">
        <v>0.50763000000000003</v>
      </c>
      <c r="AUS10" s="25">
        <v>0.76370000000000005</v>
      </c>
      <c r="AUT10" s="25">
        <v>0.1396</v>
      </c>
      <c r="AUU10" s="25">
        <v>0.63859999999999995</v>
      </c>
      <c r="AUV10" s="25">
        <v>0</v>
      </c>
      <c r="AUW10" s="25">
        <v>6.4299999999999996E-2</v>
      </c>
      <c r="AUX10" s="131">
        <v>3870</v>
      </c>
      <c r="AUY10" s="131">
        <v>33</v>
      </c>
      <c r="AUZ10" s="131">
        <v>2</v>
      </c>
      <c r="AVA10" s="131">
        <v>66</v>
      </c>
      <c r="AVB10" s="131">
        <v>3221</v>
      </c>
      <c r="AVC10" s="131">
        <v>536</v>
      </c>
      <c r="AVD10" s="131">
        <v>8</v>
      </c>
      <c r="AVE10" s="131">
        <v>4</v>
      </c>
      <c r="AVF10" s="131"/>
      <c r="AVG10" s="131">
        <v>10960</v>
      </c>
      <c r="AVH10" s="131">
        <v>134</v>
      </c>
      <c r="AVI10" s="131">
        <v>9479</v>
      </c>
      <c r="AVJ10" s="131">
        <v>30</v>
      </c>
      <c r="AVK10" s="131">
        <v>12</v>
      </c>
      <c r="AVL10" s="131">
        <v>1274</v>
      </c>
      <c r="AVM10" s="131">
        <v>31</v>
      </c>
      <c r="AVN10" s="131">
        <v>10960</v>
      </c>
      <c r="AVO10" s="131">
        <v>394</v>
      </c>
      <c r="AVP10" s="131">
        <v>3956</v>
      </c>
      <c r="AVQ10" s="131">
        <v>1430</v>
      </c>
      <c r="AVR10" s="131">
        <v>669</v>
      </c>
      <c r="AVS10" s="131">
        <v>260</v>
      </c>
      <c r="AVT10" s="131">
        <v>11</v>
      </c>
      <c r="AVU10" s="131">
        <v>308</v>
      </c>
      <c r="AVV10" s="131">
        <v>17</v>
      </c>
      <c r="AVW10" s="131">
        <v>3124</v>
      </c>
      <c r="AVX10" s="131">
        <v>3</v>
      </c>
      <c r="AVY10" s="131">
        <v>17</v>
      </c>
      <c r="AVZ10" s="131">
        <v>771</v>
      </c>
      <c r="AWA10" s="28">
        <v>0</v>
      </c>
      <c r="AWB10" s="28">
        <v>1714499</v>
      </c>
      <c r="AWC10" s="28">
        <v>0</v>
      </c>
      <c r="AWD10" s="28">
        <v>0</v>
      </c>
      <c r="AWE10" s="28">
        <v>0</v>
      </c>
      <c r="AWF10" s="28">
        <v>0</v>
      </c>
      <c r="AWG10" s="28">
        <v>0</v>
      </c>
      <c r="AWH10" s="28">
        <v>2470845</v>
      </c>
      <c r="AWI10" s="28">
        <v>2474888</v>
      </c>
      <c r="AWJ10" s="28">
        <v>3618138</v>
      </c>
      <c r="AWK10" s="28">
        <v>3386537</v>
      </c>
      <c r="AWL10" s="28">
        <v>7895952</v>
      </c>
      <c r="AWM10" s="28">
        <v>7215471</v>
      </c>
      <c r="AWN10" s="28">
        <v>8366954</v>
      </c>
      <c r="AWO10" s="28">
        <v>0</v>
      </c>
      <c r="AWP10" s="28">
        <v>305511</v>
      </c>
      <c r="AWQ10" s="28">
        <v>0</v>
      </c>
      <c r="AWR10" s="28">
        <v>0</v>
      </c>
      <c r="AWS10" s="28">
        <v>0</v>
      </c>
      <c r="AWT10" s="28">
        <v>0</v>
      </c>
      <c r="AWU10" s="28">
        <v>0</v>
      </c>
      <c r="AWV10" s="28">
        <v>220720</v>
      </c>
      <c r="AWW10" s="28">
        <v>695805</v>
      </c>
      <c r="AWX10" s="28">
        <v>811704</v>
      </c>
      <c r="AWY10" s="28">
        <v>585655</v>
      </c>
      <c r="AWZ10" s="28">
        <v>688821</v>
      </c>
      <c r="AXA10" s="28">
        <v>942360</v>
      </c>
      <c r="AXB10" s="28">
        <v>1004656</v>
      </c>
      <c r="AXC10" s="28">
        <v>29637</v>
      </c>
      <c r="AXD10" s="28">
        <v>0</v>
      </c>
      <c r="AXE10" s="28">
        <v>217882</v>
      </c>
      <c r="AXF10" s="28">
        <v>0</v>
      </c>
      <c r="AXG10" s="28">
        <v>0</v>
      </c>
      <c r="AXH10" s="28">
        <v>0</v>
      </c>
      <c r="AXI10" s="28">
        <v>0</v>
      </c>
      <c r="AXJ10" s="28">
        <v>0</v>
      </c>
      <c r="AXK10" s="28">
        <v>1043346</v>
      </c>
      <c r="AXL10" s="28">
        <v>757813</v>
      </c>
      <c r="AXM10" s="28">
        <v>1294270</v>
      </c>
      <c r="AXN10" s="28">
        <v>1432066</v>
      </c>
      <c r="AXO10" s="28">
        <v>2158925</v>
      </c>
      <c r="AXP10" s="28">
        <v>3864513</v>
      </c>
      <c r="AXQ10" s="28">
        <v>3186841</v>
      </c>
      <c r="AXR10" s="28">
        <v>102601</v>
      </c>
      <c r="AXS10" s="28">
        <v>0</v>
      </c>
      <c r="AXT10" s="28">
        <v>842688</v>
      </c>
      <c r="AXU10" s="28">
        <v>0</v>
      </c>
      <c r="AXV10" s="28">
        <v>0</v>
      </c>
      <c r="AXW10" s="28">
        <v>0</v>
      </c>
      <c r="AXX10" s="28">
        <v>0</v>
      </c>
      <c r="AXY10" s="28">
        <v>0</v>
      </c>
      <c r="AXZ10" s="28">
        <v>372228</v>
      </c>
      <c r="AYA10" s="28">
        <v>381675</v>
      </c>
      <c r="AYB10" s="28">
        <v>656366</v>
      </c>
      <c r="AYC10" s="28">
        <v>484432</v>
      </c>
      <c r="AYD10" s="28">
        <v>930372</v>
      </c>
      <c r="AYE10" s="28">
        <v>578733</v>
      </c>
      <c r="AYF10" s="28">
        <v>1130828</v>
      </c>
      <c r="AYG10" s="28">
        <v>0</v>
      </c>
      <c r="AYH10" s="28">
        <v>52364</v>
      </c>
      <c r="AYI10" s="28">
        <v>0</v>
      </c>
      <c r="AYJ10" s="28">
        <v>0</v>
      </c>
      <c r="AYK10" s="28">
        <v>0</v>
      </c>
      <c r="AYL10" s="28">
        <v>0</v>
      </c>
      <c r="AYM10" s="28">
        <v>0</v>
      </c>
      <c r="AYN10" s="28">
        <v>120447</v>
      </c>
      <c r="AYO10" s="28">
        <v>285</v>
      </c>
      <c r="AYP10" s="28">
        <v>3500</v>
      </c>
      <c r="AYQ10" s="28">
        <v>17379</v>
      </c>
      <c r="AYR10" s="28">
        <v>1747521</v>
      </c>
      <c r="AYS10" s="28">
        <v>58274</v>
      </c>
      <c r="AYT10" s="28">
        <v>215954</v>
      </c>
      <c r="AYU10" s="28">
        <v>0</v>
      </c>
      <c r="AYV10" s="28">
        <v>320942</v>
      </c>
      <c r="AYW10" s="28">
        <v>81295</v>
      </c>
      <c r="AYX10" s="28">
        <v>138583</v>
      </c>
      <c r="AYY10" s="28">
        <v>144377</v>
      </c>
      <c r="AYZ10" s="28">
        <v>1517945</v>
      </c>
      <c r="AZA10" s="28">
        <v>605591</v>
      </c>
      <c r="AZB10" s="28">
        <v>1179537</v>
      </c>
      <c r="AZC10" s="30">
        <v>0.67384250000000001</v>
      </c>
      <c r="AZD10" s="30">
        <v>1.08497E-2</v>
      </c>
      <c r="AZE10" s="30">
        <v>0.30175999999999997</v>
      </c>
      <c r="AZF10" s="30">
        <v>0.88055609999999995</v>
      </c>
      <c r="AZG10" s="30">
        <v>0</v>
      </c>
      <c r="AZH10" s="30">
        <v>0.11944390000000001</v>
      </c>
      <c r="AZI10" s="30">
        <v>0.59859189999999995</v>
      </c>
      <c r="AZJ10" s="30">
        <v>0</v>
      </c>
      <c r="AZK10" s="30">
        <v>0.40140819999999999</v>
      </c>
      <c r="AZL10" s="30">
        <v>7.4251999999999999E-2</v>
      </c>
      <c r="AZM10" s="30">
        <v>0</v>
      </c>
      <c r="AZN10" s="30">
        <v>0.92574800000000002</v>
      </c>
      <c r="AZO10" s="30">
        <v>0.4751012</v>
      </c>
      <c r="AZP10" s="30">
        <v>0</v>
      </c>
      <c r="AZQ10" s="30">
        <v>0</v>
      </c>
      <c r="AZR10" s="30">
        <v>1</v>
      </c>
      <c r="AZS10" s="30">
        <v>0</v>
      </c>
      <c r="AZT10" s="30">
        <v>0</v>
      </c>
      <c r="AZU10" s="68">
        <v>2</v>
      </c>
      <c r="AZV10" s="68">
        <v>1</v>
      </c>
      <c r="AZW10" s="68">
        <v>2</v>
      </c>
      <c r="AZX10" s="68">
        <v>3</v>
      </c>
      <c r="AZY10" s="74">
        <v>5600</v>
      </c>
      <c r="AZZ10" s="74">
        <v>7528</v>
      </c>
      <c r="BAA10" s="80">
        <v>0</v>
      </c>
      <c r="BAB10" s="80">
        <v>0</v>
      </c>
      <c r="BAC10" s="80">
        <v>1</v>
      </c>
      <c r="BAD10" s="80">
        <v>1</v>
      </c>
      <c r="BAE10" s="106">
        <v>8698</v>
      </c>
      <c r="BAF10" s="106">
        <v>15395</v>
      </c>
      <c r="BAG10" s="106">
        <v>25313</v>
      </c>
      <c r="BAH10" s="107">
        <v>1.2054653119664676E-3</v>
      </c>
      <c r="BAI10" s="107">
        <v>1.8399766510010691E-3</v>
      </c>
      <c r="BAJ10" s="107">
        <v>3.3196023086796067E-3</v>
      </c>
      <c r="BAK10" s="106">
        <v>766.88414741668134</v>
      </c>
      <c r="BAL10" s="106">
        <v>1345.7167832167831</v>
      </c>
      <c r="BAM10" s="106">
        <v>2194.0712490248766</v>
      </c>
      <c r="BAN10" s="108">
        <v>8698</v>
      </c>
      <c r="BAO10" s="108">
        <v>15395</v>
      </c>
      <c r="BAP10" s="108">
        <v>25313</v>
      </c>
      <c r="BAQ10" s="108">
        <v>0</v>
      </c>
      <c r="BAR10" s="108">
        <v>0</v>
      </c>
      <c r="BAS10" s="109">
        <v>0</v>
      </c>
      <c r="BAT10" s="109">
        <v>0</v>
      </c>
      <c r="BAU10" s="109">
        <v>0</v>
      </c>
    </row>
    <row r="11" spans="1:1399">
      <c r="A11" s="132" t="s">
        <v>198</v>
      </c>
      <c r="B11" s="16">
        <v>70265</v>
      </c>
      <c r="C11" s="16" t="s">
        <v>205</v>
      </c>
      <c r="D11" s="9">
        <v>354</v>
      </c>
      <c r="E11" s="9">
        <v>34247</v>
      </c>
      <c r="F11" s="4">
        <v>95</v>
      </c>
      <c r="G11" s="4">
        <v>6</v>
      </c>
      <c r="H11" s="4">
        <v>6</v>
      </c>
      <c r="I11" s="4">
        <v>6</v>
      </c>
      <c r="J11" s="4">
        <v>7</v>
      </c>
      <c r="K11" s="4">
        <v>7</v>
      </c>
      <c r="L11" s="4">
        <v>7</v>
      </c>
      <c r="M11" s="4">
        <v>7</v>
      </c>
      <c r="N11" s="4">
        <v>7</v>
      </c>
      <c r="O11" s="4">
        <v>7</v>
      </c>
      <c r="P11" s="4">
        <v>7</v>
      </c>
      <c r="Q11" s="4">
        <v>7</v>
      </c>
      <c r="R11" s="4">
        <v>7</v>
      </c>
      <c r="S11" s="7">
        <v>2135</v>
      </c>
      <c r="T11" s="7">
        <v>2141</v>
      </c>
      <c r="U11" s="7">
        <v>2147</v>
      </c>
      <c r="V11" s="7">
        <v>2148</v>
      </c>
      <c r="W11" s="7">
        <v>2148</v>
      </c>
      <c r="X11" s="7">
        <v>2161</v>
      </c>
      <c r="Y11" s="7">
        <v>2179</v>
      </c>
      <c r="Z11" s="7">
        <v>2201</v>
      </c>
      <c r="AA11" s="7">
        <v>2212</v>
      </c>
      <c r="AB11" s="7">
        <v>2232</v>
      </c>
      <c r="AC11" s="7">
        <v>2254</v>
      </c>
      <c r="AD11" s="7">
        <v>3284</v>
      </c>
      <c r="AE11" s="7">
        <v>925</v>
      </c>
      <c r="AF11" s="7">
        <v>931</v>
      </c>
      <c r="AG11" s="7">
        <v>937</v>
      </c>
      <c r="AH11" s="7">
        <v>938</v>
      </c>
      <c r="AI11" s="7">
        <v>938</v>
      </c>
      <c r="AJ11" s="7">
        <v>950</v>
      </c>
      <c r="AK11" s="7">
        <v>967</v>
      </c>
      <c r="AL11" s="7">
        <v>987</v>
      </c>
      <c r="AM11" s="7">
        <v>997</v>
      </c>
      <c r="AN11" s="7">
        <v>1012</v>
      </c>
      <c r="AO11" s="7">
        <v>1034</v>
      </c>
      <c r="AP11" s="7">
        <v>1248</v>
      </c>
      <c r="AQ11" s="7">
        <v>6</v>
      </c>
      <c r="AR11" s="7">
        <v>6</v>
      </c>
      <c r="AS11" s="7">
        <v>1</v>
      </c>
      <c r="AT11" s="7">
        <v>0</v>
      </c>
      <c r="AU11" s="7">
        <v>12</v>
      </c>
      <c r="AV11" s="7">
        <v>17</v>
      </c>
      <c r="AW11" s="7">
        <v>20</v>
      </c>
      <c r="AX11" s="7">
        <v>10</v>
      </c>
      <c r="AY11" s="7">
        <v>15</v>
      </c>
      <c r="AZ11" s="7">
        <v>22</v>
      </c>
      <c r="BA11" s="7">
        <v>214</v>
      </c>
      <c r="BB11" s="7">
        <v>1210</v>
      </c>
      <c r="BC11" s="7">
        <v>1210</v>
      </c>
      <c r="BD11" s="7">
        <v>1210</v>
      </c>
      <c r="BE11" s="7">
        <v>1210</v>
      </c>
      <c r="BF11" s="7">
        <v>1210</v>
      </c>
      <c r="BG11" s="7">
        <v>1211</v>
      </c>
      <c r="BH11" s="7">
        <v>1212</v>
      </c>
      <c r="BI11" s="7">
        <v>1214</v>
      </c>
      <c r="BJ11" s="7">
        <v>1215</v>
      </c>
      <c r="BK11" s="7">
        <v>1220</v>
      </c>
      <c r="BL11" s="7">
        <v>1220</v>
      </c>
      <c r="BM11" s="7">
        <v>2036</v>
      </c>
      <c r="BN11" s="7">
        <v>0</v>
      </c>
      <c r="BO11" s="7">
        <v>0</v>
      </c>
      <c r="BP11" s="7">
        <v>0</v>
      </c>
      <c r="BQ11" s="7">
        <v>0</v>
      </c>
      <c r="BR11" s="7">
        <v>1</v>
      </c>
      <c r="BS11" s="7">
        <v>1</v>
      </c>
      <c r="BT11" s="7">
        <v>2</v>
      </c>
      <c r="BU11" s="7">
        <v>1</v>
      </c>
      <c r="BV11" s="7">
        <v>5</v>
      </c>
      <c r="BW11" s="7">
        <v>0</v>
      </c>
      <c r="BX11" s="7">
        <v>816</v>
      </c>
      <c r="BY11" s="10">
        <v>11666</v>
      </c>
      <c r="BZ11" s="10">
        <v>11779</v>
      </c>
      <c r="CA11" s="10">
        <v>11918</v>
      </c>
      <c r="CB11" s="10">
        <v>12080</v>
      </c>
      <c r="CC11" s="9">
        <v>12267</v>
      </c>
      <c r="CD11" s="9">
        <v>12475</v>
      </c>
      <c r="CE11" s="9">
        <v>12724</v>
      </c>
      <c r="CF11" s="9">
        <v>12990</v>
      </c>
      <c r="CG11" s="9">
        <v>13267</v>
      </c>
      <c r="CH11" s="9">
        <v>13553</v>
      </c>
      <c r="CI11" s="9">
        <v>13836</v>
      </c>
      <c r="CJ11" s="9">
        <v>14087</v>
      </c>
      <c r="CK11" s="9">
        <v>14319</v>
      </c>
      <c r="CL11" s="9">
        <v>14526</v>
      </c>
      <c r="CM11" s="9">
        <v>14701</v>
      </c>
      <c r="CN11" s="9">
        <v>14841</v>
      </c>
      <c r="CO11" s="9">
        <v>14946</v>
      </c>
      <c r="CP11" s="9">
        <v>15057</v>
      </c>
      <c r="CQ11" s="9">
        <v>15185</v>
      </c>
      <c r="CR11" s="9">
        <v>15329</v>
      </c>
      <c r="CS11" s="9">
        <v>15498</v>
      </c>
      <c r="CT11" s="9">
        <v>15679</v>
      </c>
      <c r="CU11" s="9">
        <v>15861</v>
      </c>
      <c r="CV11" s="9">
        <v>16039</v>
      </c>
      <c r="CW11" s="9">
        <v>16215</v>
      </c>
      <c r="CX11" s="9">
        <v>16396</v>
      </c>
      <c r="CY11" s="9">
        <v>16587</v>
      </c>
      <c r="CZ11" s="9">
        <v>16786</v>
      </c>
      <c r="DA11" s="9">
        <v>16989</v>
      </c>
      <c r="DB11" s="9">
        <v>17201</v>
      </c>
      <c r="DC11" s="9">
        <v>17422</v>
      </c>
      <c r="DD11" s="9">
        <v>17646</v>
      </c>
      <c r="DE11" s="9">
        <v>17883</v>
      </c>
      <c r="DF11" s="9">
        <v>18124</v>
      </c>
      <c r="DG11" s="9">
        <v>18365</v>
      </c>
      <c r="DH11" s="9">
        <v>18608</v>
      </c>
      <c r="DI11" s="9">
        <v>19760</v>
      </c>
      <c r="DJ11" s="9">
        <v>20780</v>
      </c>
      <c r="DK11" s="9">
        <v>21639</v>
      </c>
      <c r="DL11" s="9">
        <v>22340</v>
      </c>
      <c r="DM11" s="9">
        <v>22896</v>
      </c>
      <c r="DN11" s="9">
        <v>23303</v>
      </c>
      <c r="DO11" s="9">
        <v>1332</v>
      </c>
      <c r="DP11" s="9">
        <v>1754</v>
      </c>
      <c r="DQ11" s="9">
        <v>2172</v>
      </c>
      <c r="DR11" s="9">
        <v>2579</v>
      </c>
      <c r="DS11" s="9">
        <v>2971</v>
      </c>
      <c r="DT11" s="9">
        <v>3341</v>
      </c>
      <c r="DU11" s="9">
        <v>3689</v>
      </c>
      <c r="DV11" s="9">
        <v>4001</v>
      </c>
      <c r="DW11" s="9">
        <v>4266</v>
      </c>
      <c r="DX11" s="9">
        <v>4479</v>
      </c>
      <c r="DY11" s="9">
        <v>4644</v>
      </c>
      <c r="DZ11" s="9">
        <v>4764</v>
      </c>
      <c r="EA11" s="9">
        <v>4859</v>
      </c>
      <c r="EB11" s="9">
        <v>4943</v>
      </c>
      <c r="EC11" s="9">
        <v>5029</v>
      </c>
      <c r="ED11" s="7">
        <v>5133</v>
      </c>
      <c r="EE11" s="7">
        <v>5255</v>
      </c>
      <c r="EF11" s="7">
        <v>5376</v>
      </c>
      <c r="EG11" s="7">
        <v>5491</v>
      </c>
      <c r="EH11" s="7">
        <v>5599</v>
      </c>
      <c r="EI11" s="7">
        <v>5696</v>
      </c>
      <c r="EJ11" s="7">
        <v>5784</v>
      </c>
      <c r="EK11" s="7">
        <v>5871</v>
      </c>
      <c r="EL11" s="7">
        <v>5956</v>
      </c>
      <c r="EM11" s="7">
        <v>6038</v>
      </c>
      <c r="EN11" s="7">
        <v>6122</v>
      </c>
      <c r="EO11" s="7">
        <v>6209</v>
      </c>
      <c r="EP11" s="7">
        <v>6298</v>
      </c>
      <c r="EQ11" s="7">
        <v>6388</v>
      </c>
      <c r="ER11" s="7">
        <v>6481</v>
      </c>
      <c r="ES11" s="7">
        <v>6576</v>
      </c>
      <c r="ET11" s="7">
        <v>6672</v>
      </c>
      <c r="EU11" s="7">
        <v>6772</v>
      </c>
      <c r="EV11" s="7">
        <v>6873</v>
      </c>
      <c r="EW11" s="7">
        <v>6974</v>
      </c>
      <c r="EX11" s="7">
        <v>7075</v>
      </c>
      <c r="EY11" s="7">
        <v>10334</v>
      </c>
      <c r="EZ11" s="7">
        <v>10025</v>
      </c>
      <c r="FA11" s="7">
        <v>9746</v>
      </c>
      <c r="FB11" s="7">
        <v>9501</v>
      </c>
      <c r="FC11" s="7">
        <v>9296</v>
      </c>
      <c r="FD11" s="7">
        <v>9134</v>
      </c>
      <c r="FE11" s="7">
        <v>9035</v>
      </c>
      <c r="FF11" s="7">
        <v>8989</v>
      </c>
      <c r="FG11" s="7">
        <v>9001</v>
      </c>
      <c r="FH11" s="7">
        <v>9074</v>
      </c>
      <c r="FI11" s="7">
        <v>9192</v>
      </c>
      <c r="FJ11" s="7">
        <v>9323</v>
      </c>
      <c r="FK11" s="7">
        <v>9460</v>
      </c>
      <c r="FL11" s="7">
        <v>9583</v>
      </c>
      <c r="FM11" s="7">
        <v>9672</v>
      </c>
      <c r="FN11" s="7">
        <v>9708</v>
      </c>
      <c r="FO11" s="7">
        <v>9691</v>
      </c>
      <c r="FP11" s="7">
        <v>9681</v>
      </c>
      <c r="FQ11" s="7">
        <v>9694</v>
      </c>
      <c r="FR11" s="7">
        <v>9730</v>
      </c>
      <c r="FS11" s="7">
        <v>9802</v>
      </c>
      <c r="FT11" s="7">
        <v>9895</v>
      </c>
      <c r="FU11" s="7">
        <v>9990</v>
      </c>
      <c r="FV11" s="7">
        <v>10083</v>
      </c>
      <c r="FW11" s="7">
        <v>10177</v>
      </c>
      <c r="FX11" s="7">
        <v>10274</v>
      </c>
      <c r="FY11" s="7">
        <v>10378</v>
      </c>
      <c r="FZ11" s="7">
        <v>10488</v>
      </c>
      <c r="GA11" s="7">
        <v>10601</v>
      </c>
      <c r="GB11" s="7">
        <v>10720</v>
      </c>
      <c r="GC11" s="7">
        <v>10846</v>
      </c>
      <c r="GD11" s="7">
        <v>10974</v>
      </c>
      <c r="GE11" s="7">
        <v>11111</v>
      </c>
      <c r="GF11" s="7">
        <v>11251</v>
      </c>
      <c r="GG11" s="7">
        <v>11391</v>
      </c>
      <c r="GH11" s="7">
        <v>11533</v>
      </c>
      <c r="GI11" s="7">
        <v>5831</v>
      </c>
      <c r="GJ11" s="7">
        <v>5954</v>
      </c>
      <c r="GK11" s="7">
        <v>6076</v>
      </c>
      <c r="GL11" s="7">
        <v>6205</v>
      </c>
      <c r="GM11" s="7">
        <v>6342</v>
      </c>
      <c r="GN11" s="7">
        <v>6482</v>
      </c>
      <c r="GO11" s="7">
        <v>6637</v>
      </c>
      <c r="GP11" s="7">
        <v>6795</v>
      </c>
      <c r="GQ11" s="39">
        <v>6964</v>
      </c>
      <c r="GR11" s="39">
        <v>7135</v>
      </c>
      <c r="GS11" s="39">
        <v>7306</v>
      </c>
      <c r="GT11" s="39">
        <v>7466</v>
      </c>
      <c r="GU11" s="39">
        <v>7620</v>
      </c>
      <c r="GV11" s="39">
        <v>7758</v>
      </c>
      <c r="GW11" s="39">
        <v>7874</v>
      </c>
      <c r="GX11" s="39">
        <v>7972</v>
      </c>
      <c r="GY11" s="128">
        <v>8043</v>
      </c>
      <c r="GZ11" s="128">
        <v>8120</v>
      </c>
      <c r="HA11" s="128">
        <v>8190</v>
      </c>
      <c r="HB11" s="128">
        <v>8255</v>
      </c>
      <c r="HC11" s="128">
        <v>8320</v>
      </c>
      <c r="HD11" s="128">
        <v>8411</v>
      </c>
      <c r="HE11" s="128">
        <v>8492</v>
      </c>
      <c r="HF11" s="128">
        <v>8560</v>
      </c>
      <c r="HG11" s="128">
        <v>8633</v>
      </c>
      <c r="HH11" s="128">
        <v>8700</v>
      </c>
      <c r="HI11" s="128">
        <v>8781</v>
      </c>
      <c r="HJ11" s="128">
        <v>8877</v>
      </c>
      <c r="HK11" s="128">
        <v>8965</v>
      </c>
      <c r="HL11" s="128">
        <v>9063</v>
      </c>
      <c r="HM11" s="128">
        <v>9177</v>
      </c>
      <c r="HN11" s="128">
        <v>9282</v>
      </c>
      <c r="HO11" s="128">
        <v>9388</v>
      </c>
      <c r="HP11" s="128">
        <v>9498</v>
      </c>
      <c r="HQ11" s="128">
        <v>9598</v>
      </c>
      <c r="HR11" s="128">
        <v>9717</v>
      </c>
      <c r="HS11" s="128">
        <v>5835</v>
      </c>
      <c r="HT11" s="128">
        <v>5825</v>
      </c>
      <c r="HU11" s="128">
        <v>5842</v>
      </c>
      <c r="HV11" s="128">
        <v>5875</v>
      </c>
      <c r="HW11" s="128">
        <v>5925</v>
      </c>
      <c r="HX11" s="128">
        <v>5993</v>
      </c>
      <c r="HY11" s="128">
        <v>6087</v>
      </c>
      <c r="HZ11" s="128">
        <v>6195</v>
      </c>
      <c r="IA11" s="39">
        <v>6303</v>
      </c>
      <c r="IB11" s="39">
        <v>6418</v>
      </c>
      <c r="IC11" s="39">
        <v>6530</v>
      </c>
      <c r="ID11" s="39">
        <v>6621</v>
      </c>
      <c r="IE11" s="39">
        <v>6699</v>
      </c>
      <c r="IF11" s="39">
        <v>6768</v>
      </c>
      <c r="IG11" s="39">
        <v>6827</v>
      </c>
      <c r="IH11" s="39">
        <v>6869</v>
      </c>
      <c r="II11" s="128">
        <v>6903</v>
      </c>
      <c r="IJ11" s="128">
        <v>6937</v>
      </c>
      <c r="IK11" s="128">
        <v>6995</v>
      </c>
      <c r="IL11" s="128">
        <v>7074</v>
      </c>
      <c r="IM11" s="128">
        <v>7178</v>
      </c>
      <c r="IN11" s="128">
        <v>7268</v>
      </c>
      <c r="IO11" s="128">
        <v>7369</v>
      </c>
      <c r="IP11" s="128">
        <v>7479</v>
      </c>
      <c r="IQ11" s="128">
        <v>7582</v>
      </c>
      <c r="IR11" s="128">
        <v>7696</v>
      </c>
      <c r="IS11" s="128">
        <v>7806</v>
      </c>
      <c r="IT11" s="128">
        <v>7909</v>
      </c>
      <c r="IU11" s="128">
        <v>8024</v>
      </c>
      <c r="IV11" s="128">
        <v>8138</v>
      </c>
      <c r="IW11" s="128">
        <v>8245</v>
      </c>
      <c r="IX11" s="128">
        <v>8364</v>
      </c>
      <c r="IY11" s="128">
        <v>8495</v>
      </c>
      <c r="IZ11" s="128">
        <v>8626</v>
      </c>
      <c r="JA11" s="128">
        <v>8767</v>
      </c>
      <c r="JB11" s="128">
        <v>8891</v>
      </c>
      <c r="JC11" s="128">
        <v>1021</v>
      </c>
      <c r="JD11" s="128">
        <v>924</v>
      </c>
      <c r="JE11" s="128">
        <v>963</v>
      </c>
      <c r="JF11" s="128">
        <v>960</v>
      </c>
      <c r="JG11" s="128">
        <v>809</v>
      </c>
      <c r="JH11" s="128">
        <v>596</v>
      </c>
      <c r="JI11" s="128">
        <v>449</v>
      </c>
      <c r="JJ11" s="128">
        <v>424</v>
      </c>
      <c r="JK11" s="128">
        <v>387</v>
      </c>
      <c r="JL11" s="128">
        <v>367</v>
      </c>
      <c r="JM11" s="128">
        <v>306</v>
      </c>
      <c r="JN11" s="128">
        <v>255</v>
      </c>
      <c r="JO11" s="128">
        <v>216</v>
      </c>
      <c r="JP11" s="128">
        <v>162</v>
      </c>
      <c r="JQ11" s="128">
        <v>116</v>
      </c>
      <c r="JR11" s="128">
        <v>94</v>
      </c>
      <c r="JS11" s="128">
        <v>89</v>
      </c>
      <c r="JT11" s="128">
        <v>1054</v>
      </c>
      <c r="JU11" s="128">
        <v>977</v>
      </c>
      <c r="JV11" s="128">
        <v>1006</v>
      </c>
      <c r="JW11" s="128">
        <v>1021</v>
      </c>
      <c r="JX11" s="128">
        <v>900</v>
      </c>
      <c r="JY11" s="128">
        <v>685</v>
      </c>
      <c r="JZ11" s="128">
        <v>497</v>
      </c>
      <c r="KA11" s="128">
        <v>472</v>
      </c>
      <c r="KB11" s="128">
        <v>433</v>
      </c>
      <c r="KC11" s="128">
        <v>439</v>
      </c>
      <c r="KD11" s="128">
        <v>369</v>
      </c>
      <c r="KE11" s="128">
        <v>333</v>
      </c>
      <c r="KF11" s="128">
        <v>286</v>
      </c>
      <c r="KG11" s="128">
        <v>223</v>
      </c>
      <c r="KH11" s="128">
        <v>155</v>
      </c>
      <c r="KI11" s="128">
        <v>122</v>
      </c>
      <c r="KJ11" s="128">
        <v>91</v>
      </c>
      <c r="KK11" s="41">
        <v>37.477401129943502</v>
      </c>
      <c r="KL11" s="41">
        <v>43.779661016949156</v>
      </c>
      <c r="KM11" s="41">
        <v>46.316384180790962</v>
      </c>
      <c r="KN11" s="41">
        <v>46.855932203389834</v>
      </c>
      <c r="KO11" s="41">
        <v>47.418079096045197</v>
      </c>
      <c r="KP11" s="41">
        <v>47.991525423728817</v>
      </c>
      <c r="KQ11" s="41">
        <v>48.590395480225986</v>
      </c>
      <c r="KR11" s="41">
        <v>49.21468926553672</v>
      </c>
      <c r="KS11" s="41">
        <v>7135</v>
      </c>
      <c r="KT11" s="41">
        <v>8183</v>
      </c>
      <c r="KU11" s="41">
        <v>9019</v>
      </c>
      <c r="KV11" s="41">
        <v>9193</v>
      </c>
      <c r="KW11" s="41">
        <v>9370</v>
      </c>
      <c r="KX11" s="41">
        <v>9534</v>
      </c>
      <c r="KY11" s="41">
        <v>9702</v>
      </c>
      <c r="KZ11" s="41">
        <v>9873</v>
      </c>
      <c r="LA11" s="41">
        <v>4361</v>
      </c>
      <c r="LB11" s="41">
        <v>5134</v>
      </c>
      <c r="LC11" s="41">
        <v>5428</v>
      </c>
      <c r="LD11" s="41">
        <v>5478</v>
      </c>
      <c r="LE11" s="41">
        <v>5526</v>
      </c>
      <c r="LF11" s="41">
        <v>5567</v>
      </c>
      <c r="LG11" s="41">
        <v>5598</v>
      </c>
      <c r="LH11" s="41">
        <v>5608</v>
      </c>
      <c r="LI11" s="41">
        <v>0</v>
      </c>
      <c r="LJ11" s="41">
        <v>111</v>
      </c>
      <c r="LK11" s="41">
        <v>0</v>
      </c>
      <c r="LL11" s="196">
        <v>7.9856808481343786E-2</v>
      </c>
      <c r="LM11" s="196">
        <v>0.12195121951219512</v>
      </c>
      <c r="LN11" s="196">
        <v>0.13266152178072579</v>
      </c>
      <c r="LO11" s="196">
        <v>0.11663829518945842</v>
      </c>
      <c r="LP11" s="196">
        <v>0.13217781657210551</v>
      </c>
      <c r="LQ11" s="196">
        <v>0.13012642614862782</v>
      </c>
      <c r="LR11" s="197">
        <v>8.5386679677970229E-2</v>
      </c>
      <c r="LS11" s="196">
        <v>6.5111231687466076E-2</v>
      </c>
      <c r="LT11" s="128">
        <v>116</v>
      </c>
      <c r="LU11" s="128">
        <v>189</v>
      </c>
      <c r="LV11" s="128">
        <v>208</v>
      </c>
      <c r="LW11" s="128">
        <v>185</v>
      </c>
      <c r="LX11" s="128">
        <v>212</v>
      </c>
      <c r="LY11" s="128">
        <v>211</v>
      </c>
      <c r="LZ11" s="128">
        <v>140</v>
      </c>
      <c r="MA11" s="128">
        <v>108</v>
      </c>
      <c r="MB11" s="128">
        <v>56</v>
      </c>
      <c r="MC11" s="128">
        <v>92</v>
      </c>
      <c r="MD11" s="128">
        <v>107</v>
      </c>
      <c r="ME11" s="128">
        <v>108</v>
      </c>
      <c r="MF11" s="128">
        <v>92</v>
      </c>
      <c r="MG11" s="128">
        <v>107</v>
      </c>
      <c r="MH11" s="128">
        <v>69</v>
      </c>
      <c r="MI11" s="128">
        <v>54</v>
      </c>
      <c r="MJ11" s="128">
        <v>60</v>
      </c>
      <c r="MK11" s="128">
        <v>97</v>
      </c>
      <c r="ML11" s="128">
        <v>101</v>
      </c>
      <c r="MM11" s="128">
        <v>77</v>
      </c>
      <c r="MN11" s="128">
        <v>120</v>
      </c>
      <c r="MO11" s="128">
        <v>104</v>
      </c>
      <c r="MP11" s="128">
        <v>71</v>
      </c>
      <c r="MQ11" s="128">
        <v>54</v>
      </c>
      <c r="MR11" s="128">
        <v>109</v>
      </c>
      <c r="MS11" s="128">
        <v>189</v>
      </c>
      <c r="MT11" s="128">
        <v>208</v>
      </c>
      <c r="MU11" s="128">
        <v>177</v>
      </c>
      <c r="MV11" s="128">
        <v>211</v>
      </c>
      <c r="MW11" s="198">
        <v>208</v>
      </c>
      <c r="MX11" s="128">
        <v>134</v>
      </c>
      <c r="MY11" s="199">
        <v>108</v>
      </c>
      <c r="MZ11" s="128">
        <v>51</v>
      </c>
      <c r="NA11" s="128">
        <v>92</v>
      </c>
      <c r="NB11" s="128">
        <v>107</v>
      </c>
      <c r="NC11" s="128">
        <v>101</v>
      </c>
      <c r="ND11" s="128">
        <v>92</v>
      </c>
      <c r="NE11" s="128">
        <v>104</v>
      </c>
      <c r="NF11" s="128">
        <v>67</v>
      </c>
      <c r="NG11" s="128">
        <v>54</v>
      </c>
      <c r="NH11" s="128">
        <v>58</v>
      </c>
      <c r="NI11" s="128">
        <v>97</v>
      </c>
      <c r="NJ11" s="128">
        <v>101</v>
      </c>
      <c r="NK11" s="128">
        <v>76</v>
      </c>
      <c r="NL11" s="128">
        <v>119</v>
      </c>
      <c r="NM11" s="128">
        <v>104</v>
      </c>
      <c r="NN11" s="128">
        <v>67</v>
      </c>
      <c r="NO11" s="128">
        <v>54</v>
      </c>
      <c r="NP11" s="128">
        <v>1</v>
      </c>
      <c r="NQ11" s="85" t="s">
        <v>331</v>
      </c>
      <c r="NR11" s="128" t="s">
        <v>331</v>
      </c>
      <c r="NS11" s="85" t="s">
        <v>331</v>
      </c>
      <c r="NT11" s="85">
        <v>0</v>
      </c>
      <c r="NU11" s="85">
        <v>0</v>
      </c>
      <c r="NV11" s="85">
        <v>0</v>
      </c>
      <c r="NW11" s="85">
        <v>0</v>
      </c>
      <c r="NX11" s="85" t="s">
        <v>331</v>
      </c>
      <c r="NY11" s="85" t="s">
        <v>331</v>
      </c>
      <c r="NZ11" s="85" t="s">
        <v>331</v>
      </c>
      <c r="OA11" s="85" t="s">
        <v>331</v>
      </c>
      <c r="OB11" s="85">
        <v>0</v>
      </c>
      <c r="OC11" s="85">
        <v>0</v>
      </c>
      <c r="OD11" s="85">
        <v>0</v>
      </c>
      <c r="OE11" s="85">
        <v>0</v>
      </c>
      <c r="OF11" s="128">
        <v>1</v>
      </c>
      <c r="OG11" s="85" t="s">
        <v>331</v>
      </c>
      <c r="OH11" s="85" t="s">
        <v>331</v>
      </c>
      <c r="OI11" s="85" t="s">
        <v>331</v>
      </c>
      <c r="OJ11" s="85">
        <v>0</v>
      </c>
      <c r="OK11" s="85">
        <v>0</v>
      </c>
      <c r="OL11" s="85">
        <v>0</v>
      </c>
      <c r="OM11" s="85">
        <v>0</v>
      </c>
      <c r="ON11" s="85">
        <v>6</v>
      </c>
      <c r="OO11" s="85" t="s">
        <v>331</v>
      </c>
      <c r="OP11" s="128" t="s">
        <v>331</v>
      </c>
      <c r="OQ11" s="85">
        <v>8</v>
      </c>
      <c r="OR11" s="85">
        <v>1</v>
      </c>
      <c r="OS11" s="85">
        <v>3</v>
      </c>
      <c r="OT11" s="85">
        <v>6</v>
      </c>
      <c r="OU11" s="85">
        <v>0</v>
      </c>
      <c r="OV11" s="85">
        <v>5</v>
      </c>
      <c r="OW11" s="85" t="s">
        <v>331</v>
      </c>
      <c r="OX11" s="85" t="s">
        <v>331</v>
      </c>
      <c r="OY11" s="85">
        <v>7</v>
      </c>
      <c r="OZ11" s="85">
        <v>0</v>
      </c>
      <c r="PA11" s="85">
        <v>3</v>
      </c>
      <c r="PB11" s="85">
        <v>2</v>
      </c>
      <c r="PC11" s="85">
        <v>0</v>
      </c>
      <c r="PD11" s="85">
        <v>1</v>
      </c>
      <c r="PE11" s="85" t="s">
        <v>331</v>
      </c>
      <c r="PF11" s="85" t="s">
        <v>331</v>
      </c>
      <c r="PG11" s="85">
        <v>1</v>
      </c>
      <c r="PH11" s="85">
        <v>1</v>
      </c>
      <c r="PI11" s="85">
        <v>0</v>
      </c>
      <c r="PJ11" s="85">
        <v>4</v>
      </c>
      <c r="PK11" s="85">
        <v>0</v>
      </c>
      <c r="PL11" s="200">
        <v>8.3987333057965033E-2</v>
      </c>
      <c r="PM11" s="200">
        <v>0.13872757775196801</v>
      </c>
      <c r="PN11" s="200">
        <v>0.14924421200331653</v>
      </c>
      <c r="PO11" s="200">
        <v>0.13807452241346699</v>
      </c>
      <c r="PP11" s="200">
        <v>0.16335182991458322</v>
      </c>
      <c r="PQ11" s="200">
        <v>0.1702127659574468</v>
      </c>
      <c r="PR11" s="200">
        <v>0.15430592827518907</v>
      </c>
      <c r="PS11" s="200">
        <v>0.15433773437029</v>
      </c>
      <c r="PT11" s="128">
        <v>122</v>
      </c>
      <c r="PU11" s="128">
        <v>215</v>
      </c>
      <c r="PV11" s="128">
        <v>234</v>
      </c>
      <c r="PW11" s="128">
        <v>219</v>
      </c>
      <c r="PX11" s="128">
        <v>262</v>
      </c>
      <c r="PY11" s="128">
        <v>276</v>
      </c>
      <c r="PZ11" s="128">
        <v>253</v>
      </c>
      <c r="QA11" s="128">
        <v>256</v>
      </c>
      <c r="QB11" s="128">
        <v>61</v>
      </c>
      <c r="QC11" s="128">
        <v>109</v>
      </c>
      <c r="QD11" s="128">
        <v>114</v>
      </c>
      <c r="QE11" s="128">
        <v>116</v>
      </c>
      <c r="QF11" s="128">
        <v>118</v>
      </c>
      <c r="QG11" s="128">
        <v>147</v>
      </c>
      <c r="QH11" s="128">
        <v>132</v>
      </c>
      <c r="QI11" s="128">
        <v>131</v>
      </c>
      <c r="QJ11" s="128">
        <v>61</v>
      </c>
      <c r="QK11" s="128">
        <v>106</v>
      </c>
      <c r="QL11" s="128">
        <v>120</v>
      </c>
      <c r="QM11" s="128">
        <v>103</v>
      </c>
      <c r="QN11" s="128">
        <v>144</v>
      </c>
      <c r="QO11" s="128">
        <v>129</v>
      </c>
      <c r="QP11" s="128">
        <v>121</v>
      </c>
      <c r="QQ11" s="128">
        <v>125</v>
      </c>
      <c r="QR11" s="128">
        <v>82</v>
      </c>
      <c r="QS11" s="128">
        <v>127</v>
      </c>
      <c r="QT11" s="128">
        <v>130</v>
      </c>
      <c r="QU11" s="128">
        <v>128</v>
      </c>
      <c r="QV11" s="128">
        <v>143</v>
      </c>
      <c r="QW11" s="128">
        <v>151</v>
      </c>
      <c r="QX11" s="128">
        <v>141</v>
      </c>
      <c r="QY11" s="128">
        <v>140</v>
      </c>
      <c r="QZ11" s="128">
        <v>47</v>
      </c>
      <c r="RA11" s="128">
        <v>64</v>
      </c>
      <c r="RB11" s="128">
        <v>61</v>
      </c>
      <c r="RC11" s="128">
        <v>66</v>
      </c>
      <c r="RD11" s="128">
        <v>68</v>
      </c>
      <c r="RE11" s="128">
        <v>77</v>
      </c>
      <c r="RF11" s="128">
        <v>81</v>
      </c>
      <c r="RG11" s="128">
        <v>73</v>
      </c>
      <c r="RH11" s="128">
        <v>35</v>
      </c>
      <c r="RI11" s="128">
        <v>63</v>
      </c>
      <c r="RJ11" s="128">
        <v>69</v>
      </c>
      <c r="RK11" s="128">
        <v>62</v>
      </c>
      <c r="RL11" s="128">
        <v>75</v>
      </c>
      <c r="RM11" s="128">
        <v>74</v>
      </c>
      <c r="RN11" s="128">
        <v>60</v>
      </c>
      <c r="RO11" s="128">
        <v>67</v>
      </c>
      <c r="RP11" s="128">
        <v>8</v>
      </c>
      <c r="RQ11" s="85">
        <v>6</v>
      </c>
      <c r="RR11" s="128">
        <v>7</v>
      </c>
      <c r="RS11" s="85">
        <v>12</v>
      </c>
      <c r="RT11" s="85">
        <v>17</v>
      </c>
      <c r="RU11" s="85">
        <v>23</v>
      </c>
      <c r="RV11" s="128">
        <v>13</v>
      </c>
      <c r="RW11" s="128">
        <v>32</v>
      </c>
      <c r="RX11" s="128">
        <v>2</v>
      </c>
      <c r="RY11" s="85">
        <v>1</v>
      </c>
      <c r="RZ11" s="128">
        <v>5</v>
      </c>
      <c r="SA11" s="85">
        <v>7</v>
      </c>
      <c r="SB11" s="85">
        <v>5</v>
      </c>
      <c r="SC11" s="85">
        <v>15</v>
      </c>
      <c r="SD11" s="128">
        <v>6</v>
      </c>
      <c r="SE11" s="128">
        <v>14</v>
      </c>
      <c r="SF11" s="128">
        <v>6</v>
      </c>
      <c r="SG11" s="85">
        <v>5</v>
      </c>
      <c r="SH11" s="128">
        <v>2</v>
      </c>
      <c r="SI11" s="85">
        <v>5</v>
      </c>
      <c r="SJ11" s="85">
        <v>12</v>
      </c>
      <c r="SK11" s="85">
        <v>8</v>
      </c>
      <c r="SL11" s="128">
        <v>7</v>
      </c>
      <c r="SM11" s="128">
        <v>18</v>
      </c>
      <c r="SN11" s="85">
        <v>32</v>
      </c>
      <c r="SO11" s="85">
        <v>72</v>
      </c>
      <c r="SP11" s="128">
        <v>85</v>
      </c>
      <c r="SQ11" s="85">
        <v>63</v>
      </c>
      <c r="SR11" s="85">
        <v>90</v>
      </c>
      <c r="SS11" s="85">
        <v>97</v>
      </c>
      <c r="ST11" s="128">
        <v>88</v>
      </c>
      <c r="SU11" s="128">
        <v>84</v>
      </c>
      <c r="SV11" s="85">
        <v>12</v>
      </c>
      <c r="SW11" s="85">
        <v>38</v>
      </c>
      <c r="SX11" s="128">
        <v>40</v>
      </c>
      <c r="SY11" s="85">
        <v>34</v>
      </c>
      <c r="SZ11" s="85">
        <v>39</v>
      </c>
      <c r="TA11" s="85">
        <v>53</v>
      </c>
      <c r="TB11" s="128">
        <v>40</v>
      </c>
      <c r="TC11" s="128">
        <v>44</v>
      </c>
      <c r="TD11" s="85">
        <v>20</v>
      </c>
      <c r="TE11" s="85">
        <v>34</v>
      </c>
      <c r="TF11" s="128">
        <v>45</v>
      </c>
      <c r="TG11" s="85">
        <v>29</v>
      </c>
      <c r="TH11" s="85">
        <v>51</v>
      </c>
      <c r="TI11" s="85">
        <v>44</v>
      </c>
      <c r="TJ11" s="128">
        <v>48</v>
      </c>
      <c r="TK11" s="128">
        <v>40</v>
      </c>
      <c r="TL11" s="200">
        <v>0</v>
      </c>
      <c r="TM11" s="200">
        <v>0.26455026455026454</v>
      </c>
      <c r="TN11" s="200">
        <v>0.24038461538461539</v>
      </c>
      <c r="TO11" s="200">
        <v>0</v>
      </c>
      <c r="TP11" s="200">
        <v>0.14150943396226415</v>
      </c>
      <c r="TQ11" s="200">
        <v>0</v>
      </c>
      <c r="TR11" s="200">
        <v>0.14285714285714285</v>
      </c>
      <c r="TS11" s="200">
        <v>9.2592592592592601E-2</v>
      </c>
      <c r="TT11" s="200">
        <v>0</v>
      </c>
      <c r="TU11" s="200">
        <v>0.26455026455026454</v>
      </c>
      <c r="TV11" s="200">
        <v>9.6153846153846173E-2</v>
      </c>
      <c r="TW11" s="200">
        <v>0</v>
      </c>
      <c r="TX11" s="200">
        <v>0.14150943396226415</v>
      </c>
      <c r="TY11" s="200">
        <v>0</v>
      </c>
      <c r="TZ11" s="200">
        <v>7.1428571428571425E-2</v>
      </c>
      <c r="UA11" s="200">
        <v>9.2592592592592601E-2</v>
      </c>
      <c r="UB11" s="200">
        <v>0</v>
      </c>
      <c r="UC11" s="200">
        <v>0</v>
      </c>
      <c r="UD11" s="200">
        <v>0</v>
      </c>
      <c r="UE11" s="200">
        <v>9.4406419636535281E-3</v>
      </c>
      <c r="UF11" s="200">
        <v>0</v>
      </c>
      <c r="UG11" s="200">
        <v>0</v>
      </c>
      <c r="UH11" s="200">
        <v>2.4660912453760789E-3</v>
      </c>
      <c r="UI11" s="200">
        <v>0</v>
      </c>
      <c r="UJ11" s="200">
        <v>3.0665440049064707E-3</v>
      </c>
      <c r="UK11" s="200">
        <v>4.6175157765122364E-3</v>
      </c>
      <c r="UL11" s="200">
        <v>4.534461910519952E-3</v>
      </c>
      <c r="UM11" s="200">
        <v>7.4139976275207587E-3</v>
      </c>
      <c r="UN11" s="200">
        <v>4.3636363636363638E-3</v>
      </c>
      <c r="UO11" s="200">
        <v>9.9914359120753631E-3</v>
      </c>
      <c r="UP11" s="200">
        <v>7.0086907765629387E-3</v>
      </c>
      <c r="UQ11" s="200">
        <v>5.5058499655884384E-3</v>
      </c>
      <c r="UR11" s="200">
        <v>6.4808813998703833E-3</v>
      </c>
      <c r="US11" s="200">
        <v>3.4280117531831536E-2</v>
      </c>
      <c r="UT11" s="200">
        <v>2.384358607534573E-2</v>
      </c>
      <c r="UU11" s="200">
        <v>1.8561484918793503E-2</v>
      </c>
      <c r="UV11" s="200">
        <v>9.0456806874717327E-3</v>
      </c>
      <c r="UW11" s="200">
        <v>1.7667844522968199E-2</v>
      </c>
      <c r="UX11" s="200">
        <v>8.6058519793459562E-3</v>
      </c>
      <c r="UY11" s="200">
        <v>4.1963911036508603E-3</v>
      </c>
      <c r="UZ11" s="200">
        <v>1.5455950540958267E-2</v>
      </c>
      <c r="VA11" s="200">
        <v>9.126466753585398E-2</v>
      </c>
      <c r="VB11" s="200">
        <v>1.2836970474967907E-2</v>
      </c>
      <c r="VC11" s="200">
        <v>1.2484394506866416E-2</v>
      </c>
      <c r="VD11" s="200">
        <v>0.12033694344163658</v>
      </c>
      <c r="VE11" s="200">
        <v>0.15011547344110854</v>
      </c>
      <c r="VF11" s="200">
        <v>9.9228224917309815E-2</v>
      </c>
      <c r="VG11" s="200">
        <v>4.2553191489361701E-2</v>
      </c>
      <c r="VH11" s="128">
        <v>8</v>
      </c>
      <c r="VI11" s="128">
        <v>22</v>
      </c>
      <c r="VJ11" s="128">
        <v>26</v>
      </c>
      <c r="VK11" s="128">
        <v>18</v>
      </c>
      <c r="VL11" s="128">
        <v>19</v>
      </c>
      <c r="VM11" s="128">
        <v>31</v>
      </c>
      <c r="VN11" s="128">
        <v>19</v>
      </c>
      <c r="VO11" s="128">
        <v>10</v>
      </c>
      <c r="VP11" s="128">
        <v>7</v>
      </c>
      <c r="VQ11" s="128">
        <v>12</v>
      </c>
      <c r="VR11" s="128">
        <v>17</v>
      </c>
      <c r="VS11" s="128">
        <v>9</v>
      </c>
      <c r="VT11" s="128">
        <v>13</v>
      </c>
      <c r="VU11" s="128">
        <v>22</v>
      </c>
      <c r="VV11" s="128">
        <v>13</v>
      </c>
      <c r="VW11" s="128">
        <v>2</v>
      </c>
      <c r="VX11" s="128">
        <v>1</v>
      </c>
      <c r="VY11" s="128">
        <v>10</v>
      </c>
      <c r="VZ11" s="128">
        <v>9</v>
      </c>
      <c r="WA11" s="128">
        <v>9</v>
      </c>
      <c r="WB11" s="128">
        <v>6</v>
      </c>
      <c r="WC11" s="128">
        <v>9</v>
      </c>
      <c r="WD11" s="128">
        <v>6</v>
      </c>
      <c r="WE11" s="128">
        <v>8</v>
      </c>
      <c r="WF11" s="200">
        <v>6.1957868649318458E-3</v>
      </c>
      <c r="WG11" s="200">
        <v>2.0002580978190732E-2</v>
      </c>
      <c r="WH11" s="200">
        <v>1.8496077555966578E-2</v>
      </c>
      <c r="WI11" s="200">
        <v>1.5761931782359247E-2</v>
      </c>
      <c r="WJ11" s="200">
        <v>1.8704408005486627E-2</v>
      </c>
      <c r="WK11" s="200">
        <v>2.4051803885291396E-2</v>
      </c>
      <c r="WL11" s="200">
        <v>1.7687240790436692E-2</v>
      </c>
      <c r="WM11" s="200">
        <v>7.8374630734912888E-3</v>
      </c>
      <c r="WN11" s="128">
        <v>9</v>
      </c>
      <c r="WO11" s="128">
        <v>31</v>
      </c>
      <c r="WP11" s="128">
        <v>29</v>
      </c>
      <c r="WQ11" s="128">
        <v>25</v>
      </c>
      <c r="WR11" s="128">
        <v>30</v>
      </c>
      <c r="WS11" s="128">
        <v>39</v>
      </c>
      <c r="WT11" s="128">
        <v>29</v>
      </c>
      <c r="WU11" s="128">
        <v>13</v>
      </c>
      <c r="WV11" s="128">
        <v>6</v>
      </c>
      <c r="WW11" s="128">
        <v>19</v>
      </c>
      <c r="WX11" s="128">
        <v>17</v>
      </c>
      <c r="WY11" s="128">
        <v>13</v>
      </c>
      <c r="WZ11" s="128">
        <v>21</v>
      </c>
      <c r="XA11" s="128">
        <v>24</v>
      </c>
      <c r="XB11" s="128">
        <v>18</v>
      </c>
      <c r="XC11" s="128">
        <v>2</v>
      </c>
      <c r="XD11" s="128">
        <v>3</v>
      </c>
      <c r="XE11" s="128">
        <v>12</v>
      </c>
      <c r="XF11" s="128">
        <v>12</v>
      </c>
      <c r="XG11" s="128">
        <v>12</v>
      </c>
      <c r="XH11" s="128">
        <v>9</v>
      </c>
      <c r="XI11" s="128">
        <v>15</v>
      </c>
      <c r="XJ11" s="128">
        <v>11</v>
      </c>
      <c r="XK11" s="128">
        <v>11</v>
      </c>
      <c r="XL11" s="200">
        <v>0</v>
      </c>
      <c r="XM11" s="200">
        <v>0.18604651162790697</v>
      </c>
      <c r="XN11" s="200">
        <v>0.25641025641025639</v>
      </c>
      <c r="XO11" s="200">
        <v>0</v>
      </c>
      <c r="XP11" s="200">
        <v>0.26717557251908397</v>
      </c>
      <c r="XQ11" s="200">
        <v>0.14492753623188406</v>
      </c>
      <c r="XR11" s="200">
        <v>7.9051383399209474E-2</v>
      </c>
      <c r="XS11" s="200">
        <v>0.1171875</v>
      </c>
      <c r="XT11" s="200">
        <v>0</v>
      </c>
      <c r="XU11" s="200">
        <v>0.18604651162790697</v>
      </c>
      <c r="XV11" s="200">
        <v>0.17094017094017097</v>
      </c>
      <c r="XW11" s="200">
        <v>0</v>
      </c>
      <c r="XX11" s="200">
        <v>0.26717557251908397</v>
      </c>
      <c r="XY11" s="200">
        <v>0.10869565217391304</v>
      </c>
      <c r="XZ11" s="200">
        <v>3.9525691699604737E-2</v>
      </c>
      <c r="YA11" s="200">
        <v>0.1171875</v>
      </c>
      <c r="YB11" s="200">
        <v>0</v>
      </c>
      <c r="YC11" s="200">
        <v>0</v>
      </c>
      <c r="YD11" s="200">
        <v>0</v>
      </c>
      <c r="YE11" s="200">
        <v>1.4160962945480294E-2</v>
      </c>
      <c r="YF11" s="200">
        <v>0</v>
      </c>
      <c r="YG11" s="200">
        <v>2.4108003857280617E-3</v>
      </c>
      <c r="YH11" s="200">
        <v>2.4660912453760789E-3</v>
      </c>
      <c r="YI11" s="200">
        <v>2.4968789013732834E-3</v>
      </c>
      <c r="YJ11" s="200">
        <v>4.5998160073597054E-3</v>
      </c>
      <c r="YK11" s="200">
        <v>6.156687702016315E-3</v>
      </c>
      <c r="YL11" s="200">
        <v>6.0459492140266012E-3</v>
      </c>
      <c r="YM11" s="200">
        <v>5.9311981020166082E-3</v>
      </c>
      <c r="YN11" s="200">
        <v>1.0181818181818183E-2</v>
      </c>
      <c r="YO11" s="200">
        <v>1.4273479874393378E-2</v>
      </c>
      <c r="YP11" s="200">
        <v>9.8643649815043158E-3</v>
      </c>
      <c r="YQ11" s="200">
        <v>5.5058499655884384E-3</v>
      </c>
      <c r="YR11" s="200">
        <v>6.4808813998703833E-3</v>
      </c>
      <c r="YS11" s="200">
        <v>5.3868756121449562E-2</v>
      </c>
      <c r="YT11" s="200">
        <v>2.384358607534573E-2</v>
      </c>
      <c r="YU11" s="200">
        <v>3.248259860788863E-2</v>
      </c>
      <c r="YV11" s="200">
        <v>4.5228403437358664E-3</v>
      </c>
      <c r="YW11" s="200">
        <v>2.2084805653710248E-2</v>
      </c>
      <c r="YX11" s="200">
        <v>3.0120481927710843E-2</v>
      </c>
      <c r="YY11" s="200">
        <v>4.1963911036508603E-3</v>
      </c>
      <c r="YZ11" s="200">
        <v>1.5455950540958267E-2</v>
      </c>
      <c r="ZA11" s="200">
        <v>0.14341590612777053</v>
      </c>
      <c r="ZB11" s="200">
        <v>0.17971758664955073</v>
      </c>
      <c r="ZC11" s="200">
        <v>4.9937578027465665E-2</v>
      </c>
      <c r="ZD11" s="200">
        <v>0.15643802647412758</v>
      </c>
      <c r="ZE11" s="200">
        <v>0.21939953810623558</v>
      </c>
      <c r="ZF11" s="200">
        <v>0.16538037486218304</v>
      </c>
      <c r="ZG11" s="200">
        <v>4.2553191489361701E-2</v>
      </c>
      <c r="ZH11" s="9">
        <v>20650.605543774502</v>
      </c>
      <c r="ZI11" s="7">
        <v>3503.0400390625</v>
      </c>
      <c r="ZJ11" s="7">
        <v>3445.4599609375</v>
      </c>
      <c r="ZK11" s="7"/>
      <c r="ZL11" s="7">
        <v>3250.800048828125</v>
      </c>
      <c r="ZM11" s="7">
        <v>4403.97021484375</v>
      </c>
      <c r="ZN11" s="7">
        <v>4742.5498046875</v>
      </c>
      <c r="ZO11" s="7">
        <v>5994.10986328125</v>
      </c>
      <c r="ZP11" s="7">
        <v>8933.2197265625</v>
      </c>
      <c r="ZQ11" s="7">
        <v>10989.9697265625</v>
      </c>
      <c r="ZR11" s="7">
        <v>13392.6904296875</v>
      </c>
      <c r="ZS11" s="7">
        <v>12459.8701171875</v>
      </c>
      <c r="ZT11" s="7">
        <v>15741.7998046875</v>
      </c>
      <c r="ZU11" s="7">
        <f t="shared" si="0"/>
        <v>15853.73</v>
      </c>
      <c r="ZV11" s="7">
        <v>382.27999877929687</v>
      </c>
      <c r="ZW11" s="7">
        <v>414.17999267578125</v>
      </c>
      <c r="ZX11" s="7"/>
      <c r="ZY11" s="7">
        <v>431.3599853515625</v>
      </c>
      <c r="ZZ11" s="7">
        <v>459.48001098632812</v>
      </c>
      <c r="AAA11" s="7">
        <v>771.46002197265625</v>
      </c>
      <c r="AAB11" s="7">
        <v>1030.7099609375</v>
      </c>
      <c r="AAC11" s="7">
        <v>1262.25</v>
      </c>
      <c r="AAD11" s="7">
        <v>1338.97998046875</v>
      </c>
      <c r="AAE11" s="7">
        <v>1637.77001953125</v>
      </c>
      <c r="AAF11" s="7">
        <v>1501.22998046875</v>
      </c>
      <c r="AAG11" s="7">
        <v>1745.5699462890625</v>
      </c>
      <c r="AAH11" s="7">
        <v>2047.597</v>
      </c>
      <c r="AAI11" s="7">
        <v>3120.760009765625</v>
      </c>
      <c r="AAJ11" s="7">
        <v>3031.280029296875</v>
      </c>
      <c r="AAK11" s="7"/>
      <c r="AAL11" s="7">
        <v>2819.43994140625</v>
      </c>
      <c r="AAM11" s="7">
        <v>3944.47998046875</v>
      </c>
      <c r="AAN11" s="7">
        <v>3971.090087890625</v>
      </c>
      <c r="AAO11" s="7">
        <v>4963.39990234375</v>
      </c>
      <c r="AAP11" s="7">
        <v>7670.97021484375</v>
      </c>
      <c r="AAQ11" s="7">
        <v>9650.990234375</v>
      </c>
      <c r="AAR11" s="7">
        <v>11754.919921875</v>
      </c>
      <c r="AAS11" s="7">
        <v>10958.6396484375</v>
      </c>
      <c r="AAT11" s="7">
        <v>13996.240234375</v>
      </c>
      <c r="AAU11" s="7">
        <v>13806.133</v>
      </c>
      <c r="AAV11" s="7">
        <v>22.639999389648438</v>
      </c>
      <c r="AAW11" s="7">
        <v>37.470001220703125</v>
      </c>
      <c r="AAX11" s="7"/>
      <c r="AAY11" s="7">
        <v>15.180000305175781</v>
      </c>
      <c r="AAZ11" s="7">
        <v>71.19000244140625</v>
      </c>
      <c r="ABA11" s="7">
        <v>134.88999938964844</v>
      </c>
      <c r="ABB11" s="7">
        <v>414.80999755859375</v>
      </c>
      <c r="ABC11" s="7">
        <v>445.54998779296875</v>
      </c>
      <c r="ABD11" s="7">
        <v>265.6199951171875</v>
      </c>
      <c r="ABE11" s="7">
        <v>295.05999755859375</v>
      </c>
      <c r="ABF11" s="7">
        <v>366.67999267578125</v>
      </c>
      <c r="ABG11" s="7">
        <v>402.27999877929687</v>
      </c>
      <c r="ABH11" s="7">
        <v>559.06600000000003</v>
      </c>
      <c r="ABI11" s="7">
        <v>5.6399998664855957</v>
      </c>
      <c r="ABJ11" s="7">
        <v>13.5</v>
      </c>
      <c r="ABK11" s="7"/>
      <c r="ABL11" s="7">
        <v>7.7300000190734863</v>
      </c>
      <c r="ABM11" s="7">
        <v>19.399999618530273</v>
      </c>
      <c r="ABN11" s="7">
        <v>28.590000152587891</v>
      </c>
      <c r="ABO11" s="7">
        <v>31.629999160766602</v>
      </c>
      <c r="ABP11" s="7">
        <v>34.919998168945313</v>
      </c>
      <c r="ABQ11" s="7">
        <v>11.590000152587891</v>
      </c>
      <c r="ABR11" s="7">
        <v>17.059999465942383</v>
      </c>
      <c r="ABS11" s="7">
        <v>11.670000076293945</v>
      </c>
      <c r="ABT11" s="7">
        <v>13.119999885559082</v>
      </c>
      <c r="ABU11" s="7">
        <v>50.753999999999998</v>
      </c>
      <c r="ABV11" s="7">
        <v>6.548</v>
      </c>
      <c r="ABW11" s="7">
        <v>1.5209999999999999</v>
      </c>
      <c r="ABX11" s="7">
        <v>0</v>
      </c>
      <c r="ABY11" s="7">
        <v>0.75900000000000001</v>
      </c>
      <c r="ABZ11" s="7">
        <v>21.01923</v>
      </c>
      <c r="ACA11" s="7">
        <v>12.298</v>
      </c>
      <c r="ACB11" s="7">
        <v>10.417999999999999</v>
      </c>
      <c r="ACC11" s="7">
        <v>21.64</v>
      </c>
      <c r="ACD11" s="7">
        <v>7.0170000000000003</v>
      </c>
      <c r="ACE11" s="7">
        <v>25.882999999999999</v>
      </c>
      <c r="ACF11" s="7">
        <v>29.951000000000001</v>
      </c>
      <c r="ACG11" s="7">
        <v>78.085999999999999</v>
      </c>
      <c r="ACH11" s="7">
        <v>36.682000000000002</v>
      </c>
      <c r="ACI11" s="7">
        <v>4.5819999999999999</v>
      </c>
      <c r="ACJ11" s="7">
        <v>7.2910000000000004</v>
      </c>
      <c r="ACK11" s="7"/>
      <c r="ACL11" s="7"/>
      <c r="ACM11" s="7">
        <v>26.150509999999997</v>
      </c>
      <c r="ACN11" s="7">
        <v>82.296999999999997</v>
      </c>
      <c r="ACO11" s="7">
        <v>356.89400000000001</v>
      </c>
      <c r="ACP11" s="7">
        <v>387.49</v>
      </c>
      <c r="ACQ11" s="7">
        <v>225.38200000000001</v>
      </c>
      <c r="ACR11" s="7">
        <v>102.491</v>
      </c>
      <c r="ACS11" s="7">
        <v>108.429</v>
      </c>
      <c r="ACT11" s="7">
        <v>158.86000000000001</v>
      </c>
      <c r="ACU11" s="7">
        <v>226.73500000000001</v>
      </c>
      <c r="ACV11" s="7">
        <v>5.8730000000000002</v>
      </c>
      <c r="ACW11" s="7">
        <v>15.158999999999999</v>
      </c>
      <c r="ACX11" s="7"/>
      <c r="ACY11" s="7">
        <v>6.6929999999999996</v>
      </c>
      <c r="ACZ11" s="7">
        <v>4.625270000000004</v>
      </c>
      <c r="ADA11" s="7">
        <v>11.697000000000005</v>
      </c>
      <c r="ADB11" s="7">
        <v>15.875999999999976</v>
      </c>
      <c r="ADC11" s="7">
        <v>1.5040000000000191</v>
      </c>
      <c r="ADD11" s="7">
        <v>21.634</v>
      </c>
      <c r="ADE11" s="7">
        <v>149.619</v>
      </c>
      <c r="ADF11" s="7">
        <v>216.63399999999999</v>
      </c>
      <c r="ADG11" s="7">
        <v>152.21299999999999</v>
      </c>
      <c r="ADH11" s="7">
        <v>244.89500000000001</v>
      </c>
      <c r="ADI11" s="7">
        <v>359.39999389648437</v>
      </c>
      <c r="ADJ11" s="7">
        <v>372.77999877929687</v>
      </c>
      <c r="ADK11" s="7">
        <v>0</v>
      </c>
      <c r="ADL11" s="7">
        <v>413.98001098632812</v>
      </c>
      <c r="ADM11" s="7">
        <v>365.1300048828125</v>
      </c>
      <c r="ADN11" s="7">
        <v>606.510009765625</v>
      </c>
      <c r="ADO11" s="7">
        <v>585.1300048828125</v>
      </c>
      <c r="ADP11" s="7">
        <v>808.27001953125</v>
      </c>
      <c r="ADQ11" s="7">
        <v>1071.18994140625</v>
      </c>
      <c r="ADR11" s="7">
        <v>1341.3900146484375</v>
      </c>
      <c r="ADS11" s="7">
        <v>1095.02001953125</v>
      </c>
      <c r="ADT11" s="7">
        <v>1339.06005859375</v>
      </c>
      <c r="ADU11" s="7">
        <v>1463.3679999999999</v>
      </c>
      <c r="ADV11" s="7">
        <v>359.39999389648437</v>
      </c>
      <c r="ADW11" s="7">
        <v>372.77999877929687</v>
      </c>
      <c r="ADX11" s="7">
        <v>0</v>
      </c>
      <c r="ADY11" s="7">
        <v>413.98001098632812</v>
      </c>
      <c r="ADZ11" s="7">
        <v>365.1300048828125</v>
      </c>
      <c r="AEA11" s="7">
        <v>606.510009765625</v>
      </c>
      <c r="AEB11" s="7">
        <v>585.1300048828125</v>
      </c>
      <c r="AEC11" s="7">
        <v>794.79998779296875</v>
      </c>
      <c r="AED11" s="7">
        <v>1071.18994140625</v>
      </c>
      <c r="AEE11" s="7">
        <v>1329.2900390625</v>
      </c>
      <c r="AEF11" s="7">
        <v>1083.760009765625</v>
      </c>
      <c r="AEG11" s="7">
        <v>1328.8900146484375</v>
      </c>
      <c r="AEH11" s="7">
        <v>1463.3679999999999</v>
      </c>
      <c r="AEI11" s="7">
        <v>0</v>
      </c>
      <c r="AEJ11" s="7">
        <v>0</v>
      </c>
      <c r="AEK11" s="7">
        <v>0</v>
      </c>
      <c r="AEL11" s="7">
        <v>0</v>
      </c>
      <c r="AEM11" s="7">
        <v>0</v>
      </c>
      <c r="AEN11" s="7">
        <v>0</v>
      </c>
      <c r="AEO11" s="7">
        <v>0</v>
      </c>
      <c r="AEP11" s="7">
        <v>13.470000267028809</v>
      </c>
      <c r="AEQ11" s="7">
        <v>0</v>
      </c>
      <c r="AER11" s="7">
        <v>12.100000381469727</v>
      </c>
      <c r="AES11" s="7">
        <v>11.260000228881836</v>
      </c>
      <c r="AET11" s="7">
        <v>10.170000076293945</v>
      </c>
      <c r="AEU11" s="7">
        <v>0</v>
      </c>
      <c r="AEV11" s="7">
        <v>2480.3701171875</v>
      </c>
      <c r="AEW11" s="7">
        <v>3124.699951171875</v>
      </c>
      <c r="AEX11" s="7">
        <v>0</v>
      </c>
      <c r="AEY11" s="7">
        <v>1996.3299560546875</v>
      </c>
      <c r="AEZ11" s="7">
        <v>3599.68994140625</v>
      </c>
      <c r="AFA11" s="7">
        <v>3905.360107421875</v>
      </c>
      <c r="AFB11" s="7">
        <v>6827.89013671875</v>
      </c>
      <c r="AFC11" s="7">
        <v>10481.9697265625</v>
      </c>
      <c r="AFD11" s="7">
        <v>7324.75</v>
      </c>
      <c r="AFE11" s="7">
        <v>15357.6201171875</v>
      </c>
      <c r="AFF11" s="7">
        <v>14639.5703125</v>
      </c>
      <c r="AFG11" s="7">
        <v>20270.08984375</v>
      </c>
      <c r="AFH11" s="7">
        <v>14509.876</v>
      </c>
      <c r="AFI11" s="7">
        <v>447.89999389648437</v>
      </c>
      <c r="AFJ11" s="7">
        <v>479.8599853515625</v>
      </c>
      <c r="AFK11" s="7">
        <v>0</v>
      </c>
      <c r="AFL11" s="7">
        <v>173.80999755859375</v>
      </c>
      <c r="AFM11" s="7">
        <v>507.42001342773437</v>
      </c>
      <c r="AFN11" s="7">
        <v>538.45001220703125</v>
      </c>
      <c r="AFO11" s="7">
        <v>702.08001708984375</v>
      </c>
      <c r="AFP11" s="7">
        <v>664.22998046875</v>
      </c>
      <c r="AFQ11" s="7">
        <v>770.6400146484375</v>
      </c>
      <c r="AFR11" s="7">
        <v>1015.489990234375</v>
      </c>
      <c r="AFS11" s="7">
        <v>949.16998291015625</v>
      </c>
      <c r="AFT11" s="7">
        <v>1164.260009765625</v>
      </c>
      <c r="AFU11" s="7">
        <v>1398.124</v>
      </c>
      <c r="AFV11" s="7">
        <v>-65.629997253417969</v>
      </c>
      <c r="AFW11" s="7">
        <v>-65.680000305175781</v>
      </c>
      <c r="AFX11" s="7">
        <v>0</v>
      </c>
      <c r="AFY11" s="7">
        <v>257.54998779296875</v>
      </c>
      <c r="AFZ11" s="7">
        <v>-47.939998626708984</v>
      </c>
      <c r="AGA11" s="7">
        <v>233.00999450683594</v>
      </c>
      <c r="AGB11" s="7">
        <v>328.6300048828125</v>
      </c>
      <c r="AGC11" s="7">
        <v>598.02001953125</v>
      </c>
      <c r="AGD11" s="7">
        <v>568.34002685546875</v>
      </c>
      <c r="AGE11" s="7">
        <v>622.28997802734375</v>
      </c>
      <c r="AGF11" s="7">
        <v>552.05999755859375</v>
      </c>
      <c r="AGG11" s="7">
        <v>581.29998779296875</v>
      </c>
      <c r="AGH11" s="7">
        <v>649.47299999999996</v>
      </c>
      <c r="AGI11" s="7">
        <v>778.9000244140625</v>
      </c>
      <c r="AGJ11" s="7">
        <v>809.82000732421875</v>
      </c>
      <c r="AGK11" s="7">
        <v>0</v>
      </c>
      <c r="AGL11" s="7">
        <v>344.41000366210937</v>
      </c>
      <c r="AGM11" s="7">
        <v>1032.219970703125</v>
      </c>
      <c r="AGN11" s="7">
        <v>654.22998046875</v>
      </c>
      <c r="AGO11" s="7">
        <v>2157.889892578125</v>
      </c>
      <c r="AGP11" s="7">
        <v>4469.35986328125</v>
      </c>
      <c r="AGQ11" s="7">
        <v>2355.969970703125</v>
      </c>
      <c r="AGR11" s="7">
        <v>4897.58984375</v>
      </c>
      <c r="AGS11" s="7">
        <v>5166.7001953125</v>
      </c>
      <c r="AGT11" s="11">
        <v>10033.75</v>
      </c>
      <c r="AGU11" s="11">
        <v>9556.0110000000004</v>
      </c>
      <c r="AGV11" s="7">
        <v>1022.6699829101562</v>
      </c>
      <c r="AGW11" s="7">
        <v>320.760009765625</v>
      </c>
      <c r="AGX11" s="7">
        <v>0</v>
      </c>
      <c r="AGY11" s="7">
        <v>1254.4599609375</v>
      </c>
      <c r="AGZ11" s="7">
        <v>804.280029296875</v>
      </c>
      <c r="AHA11" s="7">
        <v>837.19000244140625</v>
      </c>
      <c r="AHB11" s="7">
        <v>-833.780029296875</v>
      </c>
      <c r="AHC11" s="7">
        <v>-1548.75</v>
      </c>
      <c r="AHD11" s="7">
        <v>3665.219970703125</v>
      </c>
      <c r="AHE11" s="7">
        <v>-1964.9200439453125</v>
      </c>
      <c r="AHF11" s="7">
        <v>-2179.7099609375</v>
      </c>
      <c r="AHG11" s="7">
        <v>-4528.2900390625</v>
      </c>
      <c r="AHH11" s="7">
        <v>1343.8539999999994</v>
      </c>
      <c r="AHI11" s="7">
        <v>9.9999997764825821E-3</v>
      </c>
      <c r="AHJ11" s="7">
        <v>2.9999999329447746E-2</v>
      </c>
      <c r="AHK11" s="7"/>
      <c r="AHL11" s="7">
        <v>1.9999999552965164E-2</v>
      </c>
      <c r="AHM11" s="7">
        <v>3.9999999105930328E-2</v>
      </c>
      <c r="AHN11" s="7">
        <v>3.9999999105930328E-2</v>
      </c>
      <c r="AHO11" s="7">
        <v>2.9999999329447746E-2</v>
      </c>
      <c r="AHP11" s="7">
        <v>2.9999999329447746E-2</v>
      </c>
      <c r="AHQ11" s="7">
        <v>9.9999997764825821E-3</v>
      </c>
      <c r="AHR11" s="7">
        <v>9.9999997764825821E-3</v>
      </c>
      <c r="AHS11" s="7">
        <v>9.9999997764825821E-3</v>
      </c>
      <c r="AHT11" s="7">
        <v>9.9999997764825821E-3</v>
      </c>
      <c r="AHU11" s="7">
        <v>379.95999145507812</v>
      </c>
      <c r="AHV11" s="7">
        <v>902.91998291015625</v>
      </c>
      <c r="AHW11" s="7"/>
      <c r="AHX11" s="7">
        <v>508.92001342773437</v>
      </c>
      <c r="AHY11" s="7">
        <v>1265.4200439453125</v>
      </c>
      <c r="AHZ11" s="7">
        <v>1844.949951171875</v>
      </c>
      <c r="AIA11" s="7">
        <v>2017.0899658203125</v>
      </c>
      <c r="AIB11" s="7">
        <v>2201.31005859375</v>
      </c>
      <c r="AIC11" s="7">
        <v>722.67999267578125</v>
      </c>
      <c r="AID11" s="7">
        <v>1052.239990234375</v>
      </c>
      <c r="AIE11" s="7">
        <v>711.52001953125</v>
      </c>
      <c r="AIF11" s="7">
        <v>790.91998291015625</v>
      </c>
      <c r="AIG11" s="7">
        <v>0.25</v>
      </c>
      <c r="AIH11" s="7">
        <v>0.36000001430511475</v>
      </c>
      <c r="AII11" s="7"/>
      <c r="AIJ11" s="7">
        <v>0.50999999046325684</v>
      </c>
      <c r="AIK11" s="7">
        <v>0.27000001072883606</v>
      </c>
      <c r="AIL11" s="7">
        <v>0.20999999344348907</v>
      </c>
      <c r="AIM11" s="7">
        <v>7.9999998211860657E-2</v>
      </c>
      <c r="AIN11" s="7">
        <v>7.9999998211860657E-2</v>
      </c>
      <c r="AIO11" s="7">
        <v>3.9999999105930328E-2</v>
      </c>
      <c r="AIP11" s="7">
        <v>5.9999998658895493E-2</v>
      </c>
      <c r="AIQ11" s="7">
        <v>2.9999999329447746E-2</v>
      </c>
      <c r="AIR11" s="7">
        <v>2.9999999329447746E-2</v>
      </c>
      <c r="AIS11" s="7">
        <v>0</v>
      </c>
      <c r="AIT11" s="7">
        <v>0</v>
      </c>
      <c r="AIU11" s="7"/>
      <c r="AIV11" s="7">
        <v>0</v>
      </c>
      <c r="AIW11" s="7">
        <v>0</v>
      </c>
      <c r="AIX11" s="7">
        <v>9.9999997764825821E-3</v>
      </c>
      <c r="AIY11" s="7">
        <v>9.9999997764825821E-3</v>
      </c>
      <c r="AIZ11" s="7">
        <v>0</v>
      </c>
      <c r="AJA11" s="7">
        <v>0</v>
      </c>
      <c r="AJB11" s="7">
        <v>0</v>
      </c>
      <c r="AJC11" s="7">
        <v>0</v>
      </c>
      <c r="AJD11" s="7">
        <v>0</v>
      </c>
      <c r="AJE11" s="7">
        <v>0.68999999761581421</v>
      </c>
      <c r="AJF11" s="7">
        <v>0.68000000715255737</v>
      </c>
      <c r="AJG11" s="7">
        <v>0.69999998807907104</v>
      </c>
      <c r="AJH11" s="7">
        <v>0.69999998807907104</v>
      </c>
      <c r="AJI11" s="7">
        <v>0.72000002861022949</v>
      </c>
      <c r="AJJ11" s="7">
        <v>0.70999997854232788</v>
      </c>
      <c r="AJK11" s="7">
        <v>0.70999997854232788</v>
      </c>
      <c r="AJL11" s="7">
        <v>0.70999997854232788</v>
      </c>
      <c r="AJM11" s="7">
        <v>0.70999997854232788</v>
      </c>
      <c r="AJN11" s="7">
        <v>0.70999997854232788</v>
      </c>
      <c r="AJO11" s="7">
        <v>0.69999998807907104</v>
      </c>
      <c r="AJP11" s="7">
        <v>0.72000002861022949</v>
      </c>
      <c r="AJQ11" s="7">
        <v>0.72000002861022949</v>
      </c>
      <c r="AJR11" s="7">
        <v>0.67000001668930054</v>
      </c>
      <c r="AJS11" s="7">
        <v>0.68999999761581421</v>
      </c>
      <c r="AJT11" s="7">
        <v>0.68999999761581421</v>
      </c>
      <c r="AJU11" s="7">
        <v>0.68999999761581421</v>
      </c>
      <c r="AJV11" s="7">
        <v>0.68999999761581421</v>
      </c>
      <c r="AJW11" s="7">
        <v>0.68999999761581421</v>
      </c>
      <c r="AJX11" s="7">
        <v>0.68999999761581421</v>
      </c>
      <c r="AJY11" s="7">
        <v>0.68999999761581421</v>
      </c>
      <c r="AJZ11" s="7">
        <v>0.68000000715255737</v>
      </c>
      <c r="AKA11" s="7">
        <v>0.68000000715255737</v>
      </c>
      <c r="AKB11" s="7">
        <v>0.68000000715255737</v>
      </c>
      <c r="AKC11" s="7">
        <v>0.68999999761581421</v>
      </c>
      <c r="AKD11" s="7">
        <v>0.68000000715255737</v>
      </c>
      <c r="AKE11" s="7">
        <v>0.69999998807907104</v>
      </c>
      <c r="AKF11" s="7">
        <v>0.69999998807907104</v>
      </c>
      <c r="AKG11" s="7">
        <v>0.72000002861022949</v>
      </c>
      <c r="AKH11" s="7">
        <v>0.70999997854232788</v>
      </c>
      <c r="AKI11" s="7">
        <v>0.70999997854232788</v>
      </c>
      <c r="AKJ11" s="7">
        <v>0.70999997854232788</v>
      </c>
      <c r="AKK11" s="7">
        <v>0.70999997854232788</v>
      </c>
      <c r="AKL11" s="7">
        <v>0.70999997854232788</v>
      </c>
      <c r="AKM11" s="7">
        <v>0.69999998807907104</v>
      </c>
      <c r="AKN11" s="7">
        <v>0.69999998807907104</v>
      </c>
      <c r="AKO11" s="7">
        <v>9170614000</v>
      </c>
      <c r="AKP11" s="7">
        <v>9241635000</v>
      </c>
      <c r="AKQ11" s="7">
        <v>9577560900</v>
      </c>
      <c r="AKR11" s="7">
        <v>9914544300</v>
      </c>
      <c r="AKS11" s="7">
        <v>10027072800</v>
      </c>
      <c r="AKT11" s="7">
        <v>10037232000</v>
      </c>
      <c r="AKU11" s="7">
        <v>10851588000</v>
      </c>
      <c r="AKV11" s="7">
        <v>11295928000</v>
      </c>
      <c r="AKW11" s="7">
        <v>11565250000</v>
      </c>
      <c r="AKX11" s="7">
        <v>12144070000</v>
      </c>
      <c r="AKY11" s="7">
        <v>12234014700</v>
      </c>
      <c r="AKZ11" s="7">
        <v>28669269000</v>
      </c>
      <c r="ALA11" s="7">
        <v>1820660000</v>
      </c>
      <c r="ALB11" s="7">
        <v>1893486000</v>
      </c>
      <c r="ALC11" s="7">
        <v>1959768000</v>
      </c>
      <c r="ALD11" s="7">
        <v>2028433500</v>
      </c>
      <c r="ALE11" s="7">
        <v>2118097000</v>
      </c>
      <c r="ALF11" s="7">
        <v>2118681000</v>
      </c>
      <c r="ALG11" s="7">
        <v>2324749000</v>
      </c>
      <c r="ALH11" s="7">
        <v>2421925000</v>
      </c>
      <c r="ALI11" s="7">
        <v>2518589000</v>
      </c>
      <c r="ALJ11" s="7">
        <v>2649438000</v>
      </c>
      <c r="ALK11" s="7">
        <v>2728568500</v>
      </c>
      <c r="ALL11" s="7">
        <v>7238526000</v>
      </c>
      <c r="ALM11" s="7">
        <v>7349954000</v>
      </c>
      <c r="ALN11" s="7">
        <v>7348149000</v>
      </c>
      <c r="ALO11" s="7">
        <v>7617792900</v>
      </c>
      <c r="ALP11" s="7">
        <v>7886110800</v>
      </c>
      <c r="ALQ11" s="7">
        <v>7908975800</v>
      </c>
      <c r="ALR11" s="7">
        <v>7918551000</v>
      </c>
      <c r="ALS11" s="7">
        <v>8526839000</v>
      </c>
      <c r="ALT11" s="7">
        <v>8874003000</v>
      </c>
      <c r="ALU11" s="7">
        <v>9046661000</v>
      </c>
      <c r="ALV11" s="7">
        <v>9494632000</v>
      </c>
      <c r="ALW11" s="7">
        <v>9505446200</v>
      </c>
      <c r="ALX11" s="7">
        <v>21430743000</v>
      </c>
      <c r="ALY11" s="7">
        <v>4295369.5</v>
      </c>
      <c r="ALZ11" s="7">
        <v>4316504</v>
      </c>
      <c r="AMA11" s="7">
        <v>4460904</v>
      </c>
      <c r="AMB11" s="7">
        <v>4615709.5</v>
      </c>
      <c r="AMC11" s="7">
        <v>4668097</v>
      </c>
      <c r="AMD11" s="7">
        <v>4644716.5</v>
      </c>
      <c r="AME11" s="7">
        <v>4980077</v>
      </c>
      <c r="AMF11" s="7">
        <v>5132180</v>
      </c>
      <c r="AMG11" s="7">
        <v>5228413</v>
      </c>
      <c r="AMH11" s="7">
        <v>5440891.5</v>
      </c>
      <c r="AMI11" s="7">
        <v>5427690.5</v>
      </c>
      <c r="AMJ11" s="7">
        <v>8729984</v>
      </c>
      <c r="AMK11" s="7">
        <v>1504677.75</v>
      </c>
      <c r="AML11" s="7">
        <v>1564864.5</v>
      </c>
      <c r="AMM11" s="7">
        <v>1619643</v>
      </c>
      <c r="AMN11" s="7">
        <v>1676391.375</v>
      </c>
      <c r="AMO11" s="7">
        <v>1750493.375</v>
      </c>
      <c r="AMP11" s="7">
        <v>1749530.125</v>
      </c>
      <c r="AMQ11" s="7">
        <v>1918109.75</v>
      </c>
      <c r="AMR11" s="7">
        <v>1994995.875</v>
      </c>
      <c r="AMS11" s="7">
        <v>2072912.75</v>
      </c>
      <c r="AMT11" s="7">
        <v>2171670.5</v>
      </c>
      <c r="AMU11" s="7">
        <v>2236531.5</v>
      </c>
      <c r="AMV11" s="7">
        <v>3555268.25</v>
      </c>
      <c r="AMW11" s="7">
        <v>7945896</v>
      </c>
      <c r="AMX11" s="7">
        <v>7892748.5</v>
      </c>
      <c r="AMY11" s="7">
        <v>8129982</v>
      </c>
      <c r="AMZ11" s="7">
        <v>8407368</v>
      </c>
      <c r="ANA11" s="7">
        <v>8431744</v>
      </c>
      <c r="ANB11" s="7">
        <v>8335317</v>
      </c>
      <c r="ANC11" s="7">
        <v>8817827</v>
      </c>
      <c r="AND11" s="7">
        <v>8990884</v>
      </c>
      <c r="ANE11" s="7">
        <v>9073883</v>
      </c>
      <c r="ANF11" s="7">
        <v>9382047</v>
      </c>
      <c r="ANG11" s="7">
        <v>9192888</v>
      </c>
      <c r="ANH11" s="7">
        <v>17172070</v>
      </c>
      <c r="ANI11" s="7"/>
      <c r="ANJ11" s="7">
        <v>51.680000305175781</v>
      </c>
      <c r="ANK11" s="7"/>
      <c r="ANL11" s="7">
        <v>61.009998321533203</v>
      </c>
      <c r="ANM11" s="7">
        <v>49.869998931884766</v>
      </c>
      <c r="ANN11" s="7">
        <v>57.439998626708984</v>
      </c>
      <c r="ANO11" s="7">
        <v>60.650001525878906</v>
      </c>
      <c r="ANP11" s="7">
        <v>70.029998779296875</v>
      </c>
      <c r="ANQ11" s="7">
        <v>66.790000915527344</v>
      </c>
      <c r="ANR11" s="7">
        <v>58.380001068115234</v>
      </c>
      <c r="ANS11" s="7">
        <v>62.520000457763672</v>
      </c>
      <c r="ANT11" s="7">
        <v>2032.469970703125</v>
      </c>
      <c r="ANU11" s="7">
        <v>2644.840087890625</v>
      </c>
      <c r="ANV11" s="7">
        <v>0</v>
      </c>
      <c r="ANW11" s="7">
        <v>1822.52001953125</v>
      </c>
      <c r="ANX11" s="7">
        <v>3092.260009765625</v>
      </c>
      <c r="ANY11" s="7">
        <v>3366.909912109375</v>
      </c>
      <c r="ANZ11" s="7">
        <v>6125.81005859375</v>
      </c>
      <c r="AOA11" s="7">
        <v>9817.740234375</v>
      </c>
      <c r="AOB11" s="7">
        <v>6554.10986328125</v>
      </c>
      <c r="AOC11" s="7">
        <v>14342.1298828125</v>
      </c>
      <c r="AOD11" s="7">
        <v>13690.41015625</v>
      </c>
      <c r="AOE11" s="7">
        <v>19105.830078125</v>
      </c>
      <c r="AOF11" s="7">
        <v>1253.5799560546875</v>
      </c>
      <c r="AOG11" s="7">
        <v>1835.030029296875</v>
      </c>
      <c r="AOH11" s="7">
        <v>0</v>
      </c>
      <c r="AOI11" s="7">
        <v>1478.1099853515625</v>
      </c>
      <c r="AOJ11" s="7">
        <v>2060.0400390625</v>
      </c>
      <c r="AOK11" s="7">
        <v>2712.679931640625</v>
      </c>
      <c r="AOL11" s="7">
        <v>3967.919921875</v>
      </c>
      <c r="AOM11" s="7">
        <v>5348.3798828125</v>
      </c>
      <c r="AON11" s="7">
        <v>4198.14990234375</v>
      </c>
      <c r="AOO11" s="7">
        <v>9444.5400390625</v>
      </c>
      <c r="AOP11" s="7">
        <v>8523.7001953125</v>
      </c>
      <c r="AOQ11" s="7">
        <v>9072.080078125</v>
      </c>
      <c r="AOR11" s="7">
        <v>365082.21875</v>
      </c>
      <c r="AOS11" s="7">
        <v>392329.84375</v>
      </c>
      <c r="AOT11" s="7">
        <v>387707.0625</v>
      </c>
      <c r="AOU11" s="7">
        <v>420184.9375</v>
      </c>
      <c r="AOV11" s="7">
        <v>453528.1875</v>
      </c>
      <c r="AOW11" s="7">
        <v>482676.4375</v>
      </c>
      <c r="AOX11" s="7">
        <v>594440.5625</v>
      </c>
      <c r="AOY11" s="7">
        <v>819213.875</v>
      </c>
      <c r="AOZ11" s="7">
        <v>1072357.625</v>
      </c>
      <c r="APA11" s="7">
        <v>1363202.875</v>
      </c>
      <c r="APB11" s="7">
        <v>1021657.5</v>
      </c>
      <c r="APC11" s="7">
        <v>1345888.125</v>
      </c>
      <c r="APD11" s="7">
        <v>60735040</v>
      </c>
      <c r="APE11" s="7">
        <v>72180605</v>
      </c>
      <c r="APF11" s="7">
        <v>62452847</v>
      </c>
      <c r="APG11" s="4">
        <v>5837.919921875</v>
      </c>
      <c r="APH11" s="4">
        <v>11538.0595703125</v>
      </c>
      <c r="API11" s="4">
        <v>5367.47998046875</v>
      </c>
      <c r="APJ11" s="4">
        <v>10854.669921875</v>
      </c>
      <c r="APK11" s="4">
        <v>12856.7001953125</v>
      </c>
      <c r="APL11" s="4">
        <v>7623.97021484375</v>
      </c>
      <c r="APM11" s="4">
        <v>9022.9599609375</v>
      </c>
      <c r="APN11" s="4">
        <v>11101.509765625</v>
      </c>
      <c r="APO11" s="4">
        <v>8992.4599609375</v>
      </c>
      <c r="APP11" s="4">
        <v>8614.669921875</v>
      </c>
      <c r="APQ11" s="4">
        <v>9749.2900390625</v>
      </c>
      <c r="APR11" s="4">
        <v>11521.58984375</v>
      </c>
      <c r="APS11" s="4">
        <v>8466.1796875</v>
      </c>
      <c r="APT11" s="4">
        <v>11031.419921875</v>
      </c>
      <c r="APU11" s="4">
        <v>9272.080078125</v>
      </c>
      <c r="APV11" s="4">
        <v>8216.759765625</v>
      </c>
      <c r="APW11" s="4">
        <v>10955.1298828125</v>
      </c>
      <c r="APX11" s="4">
        <v>10477.259765625</v>
      </c>
      <c r="APY11" s="4">
        <v>10297.1904296875</v>
      </c>
      <c r="APZ11" s="4">
        <v>11316.509765625</v>
      </c>
      <c r="AQA11" s="4">
        <v>14016.9296875</v>
      </c>
      <c r="AQB11" s="4">
        <v>14804.98046875</v>
      </c>
      <c r="AQC11" s="4">
        <v>17347.44921875</v>
      </c>
      <c r="AQD11" s="4">
        <v>21750.150390625</v>
      </c>
      <c r="AQE11" s="4">
        <v>13202.240234375</v>
      </c>
      <c r="AQF11" s="4">
        <v>16262.75</v>
      </c>
      <c r="AQG11" s="4">
        <v>18904.400390625</v>
      </c>
      <c r="AQH11" s="4">
        <v>22074.98046875</v>
      </c>
      <c r="AQI11" s="4">
        <v>22740.359375</v>
      </c>
      <c r="AQJ11" s="4">
        <v>25038.30078125</v>
      </c>
      <c r="AQK11" s="4">
        <v>25294.19921875</v>
      </c>
      <c r="AQL11" s="4">
        <v>28128.25</v>
      </c>
      <c r="AQM11" s="4">
        <v>31019.140625</v>
      </c>
      <c r="AQN11" s="4">
        <v>32644.5390625</v>
      </c>
      <c r="AQO11" s="4">
        <v>34967.578125</v>
      </c>
      <c r="AQP11" s="4">
        <v>40261.66015625</v>
      </c>
      <c r="AQQ11" s="7">
        <v>1.3200000524520874</v>
      </c>
      <c r="AQR11" s="7">
        <v>0.37000000476837158</v>
      </c>
      <c r="AQS11" s="7">
        <v>2.2400000095367432</v>
      </c>
      <c r="AQT11" s="7">
        <v>0.94999998807907104</v>
      </c>
      <c r="AQU11" s="7">
        <v>0.69999998807907104</v>
      </c>
      <c r="AQV11" s="7">
        <v>124.13999938964844</v>
      </c>
      <c r="AQW11" s="7">
        <v>43.779998779296875</v>
      </c>
      <c r="AQX11" s="7">
        <v>13.079999923706055</v>
      </c>
      <c r="AQY11" s="7">
        <v>13.479999542236328</v>
      </c>
      <c r="AQZ11" s="7">
        <v>15.359999656677246</v>
      </c>
      <c r="ARA11" s="7">
        <v>9.2600002288818359</v>
      </c>
      <c r="ARB11" s="7">
        <v>15.670000076293945</v>
      </c>
      <c r="ARC11" s="4">
        <v>41.959999084472656</v>
      </c>
      <c r="ARD11" s="4">
        <v>38.830001831054687</v>
      </c>
      <c r="ARE11" s="4">
        <v>122.65000152587891</v>
      </c>
      <c r="ARF11" s="4">
        <v>750.46002197265625</v>
      </c>
      <c r="ARG11" s="4">
        <v>51.189998626708984</v>
      </c>
      <c r="ARH11" s="4">
        <v>54.919998168945313</v>
      </c>
      <c r="ARI11" s="4">
        <v>91.839996337890625</v>
      </c>
      <c r="ARJ11" s="4">
        <v>31.969999313354492</v>
      </c>
      <c r="ARK11" s="4">
        <v>55.369998931884766</v>
      </c>
      <c r="ARL11" s="4">
        <v>28.030000686645508</v>
      </c>
      <c r="ARM11" s="4">
        <v>595.739990234375</v>
      </c>
      <c r="ARN11" s="4">
        <v>854.530029296875</v>
      </c>
      <c r="ARO11" s="7">
        <v>0</v>
      </c>
      <c r="ARP11" s="7">
        <v>0</v>
      </c>
      <c r="ARQ11" s="7">
        <v>3300.830078125</v>
      </c>
      <c r="ARR11" s="7">
        <v>3226.3701171875</v>
      </c>
      <c r="ARS11" s="7">
        <v>192.80999755859375</v>
      </c>
      <c r="ART11" s="7">
        <v>84.449996948242188</v>
      </c>
      <c r="ARU11" s="7">
        <v>75.080001831054688</v>
      </c>
      <c r="ARV11" s="7">
        <v>95.610000610351563</v>
      </c>
      <c r="ARW11" s="7">
        <v>191.17999267578125</v>
      </c>
      <c r="ARX11" s="7">
        <v>28.219999313354492</v>
      </c>
      <c r="ARY11" s="7">
        <v>5.940000057220459</v>
      </c>
      <c r="ARZ11" s="7">
        <v>11.010000228881836</v>
      </c>
      <c r="ASA11" s="4">
        <v>0</v>
      </c>
      <c r="ASB11" s="4">
        <v>0</v>
      </c>
      <c r="ASC11" s="4">
        <v>0</v>
      </c>
      <c r="ASD11" s="4">
        <v>0</v>
      </c>
      <c r="ASE11" s="4">
        <v>530</v>
      </c>
      <c r="ASF11" s="4">
        <v>501.89999389648437</v>
      </c>
      <c r="ASG11" s="4">
        <v>240.71000671386719</v>
      </c>
      <c r="ASH11" s="4">
        <v>489.32000732421875</v>
      </c>
      <c r="ASI11" s="4">
        <v>1436.7099609375</v>
      </c>
      <c r="ASJ11" s="4">
        <v>1042.3299560546875</v>
      </c>
      <c r="ASK11" s="4">
        <v>977.94000244140625</v>
      </c>
      <c r="ASL11" s="4">
        <v>1902.719970703125</v>
      </c>
      <c r="ASM11" s="7">
        <v>0</v>
      </c>
      <c r="ASN11" s="7">
        <v>0</v>
      </c>
      <c r="ASO11" s="7">
        <v>0</v>
      </c>
      <c r="ASP11" s="7">
        <v>0</v>
      </c>
      <c r="ASQ11" s="7">
        <v>0</v>
      </c>
      <c r="ASR11" s="7">
        <v>0</v>
      </c>
      <c r="ASS11" s="7">
        <v>0</v>
      </c>
      <c r="AST11" s="7">
        <v>0</v>
      </c>
      <c r="ASU11" s="7">
        <v>0</v>
      </c>
      <c r="ASV11" s="7">
        <v>0</v>
      </c>
      <c r="ASW11" s="7">
        <v>0</v>
      </c>
      <c r="ASX11" s="7">
        <v>0</v>
      </c>
      <c r="ASY11" s="4">
        <v>23.049999237060547</v>
      </c>
      <c r="ASZ11" s="4">
        <v>23.229999542236328</v>
      </c>
      <c r="ATA11" s="4">
        <v>23.170000076293945</v>
      </c>
      <c r="ATB11" s="4">
        <v>21.579999923706055</v>
      </c>
      <c r="ATC11" s="4">
        <v>22.690000534057617</v>
      </c>
      <c r="ATD11" s="4">
        <v>22.420000076293945</v>
      </c>
      <c r="ATE11" s="4">
        <v>43.25</v>
      </c>
      <c r="ATF11" s="4">
        <v>41.090000152587891</v>
      </c>
      <c r="ATG11" s="4">
        <v>48.319999694824219</v>
      </c>
      <c r="ATH11" s="4">
        <v>34.720001220703125</v>
      </c>
      <c r="ATI11" s="4">
        <v>35.169998168945313</v>
      </c>
      <c r="ATJ11" s="4">
        <v>25.840000152587891</v>
      </c>
      <c r="ATK11" s="7">
        <v>15042</v>
      </c>
      <c r="ATL11" s="47">
        <v>0.92</v>
      </c>
      <c r="ATM11" s="7">
        <v>4618</v>
      </c>
      <c r="ATN11" s="7">
        <v>0.82</v>
      </c>
      <c r="ATO11" s="7">
        <v>9199</v>
      </c>
      <c r="ATP11" s="7">
        <v>0.98</v>
      </c>
      <c r="ATQ11" s="7">
        <v>3053</v>
      </c>
      <c r="ATR11" s="7">
        <v>1160</v>
      </c>
      <c r="ATS11" s="7">
        <v>1893</v>
      </c>
      <c r="ATT11" s="19">
        <v>3222</v>
      </c>
      <c r="ATU11" s="20">
        <v>1264</v>
      </c>
      <c r="ATV11" s="20">
        <v>1958</v>
      </c>
      <c r="ATW11" s="20">
        <v>64</v>
      </c>
      <c r="ATX11" s="20">
        <v>1</v>
      </c>
      <c r="ATY11" s="20">
        <v>63</v>
      </c>
      <c r="ATZ11" s="20">
        <v>3158</v>
      </c>
      <c r="AUA11" s="20">
        <v>1263</v>
      </c>
      <c r="AUB11" s="20">
        <v>1895</v>
      </c>
      <c r="AUC11" s="20">
        <v>1044</v>
      </c>
      <c r="AUD11" s="20">
        <v>238</v>
      </c>
      <c r="AUE11" s="20">
        <v>806</v>
      </c>
      <c r="AUF11" s="20">
        <v>2114</v>
      </c>
      <c r="AUG11" s="20">
        <v>1025</v>
      </c>
      <c r="AUH11" s="20">
        <v>1089</v>
      </c>
      <c r="AUI11" s="23">
        <v>0.76944555245313095</v>
      </c>
      <c r="AUJ11" s="24">
        <v>0.64835747085835393</v>
      </c>
      <c r="AUK11" s="24">
        <v>0.84253731343283578</v>
      </c>
      <c r="AUL11" s="25">
        <v>0.434849089216859</v>
      </c>
      <c r="AUM11" s="25">
        <v>0.58389841776359508</v>
      </c>
      <c r="AUN11" s="25">
        <v>0.19119797899215499</v>
      </c>
      <c r="AUO11" s="25">
        <v>0.29750033240260598</v>
      </c>
      <c r="AUP11" s="25">
        <v>1.9744714798564E-2</v>
      </c>
      <c r="AUQ11" s="25">
        <v>0.287195851615477</v>
      </c>
      <c r="AUR11" s="25">
        <v>0.47978000000000004</v>
      </c>
      <c r="AUS11" s="25">
        <v>0.57979999999999998</v>
      </c>
      <c r="AUT11" s="25">
        <v>6.8999999999999999E-3</v>
      </c>
      <c r="AUU11" s="25">
        <v>0.30890000000000001</v>
      </c>
      <c r="AUV11" s="25">
        <v>0</v>
      </c>
      <c r="AUW11" s="25">
        <v>2.1600000000000001E-2</v>
      </c>
      <c r="AUX11" s="131">
        <v>10279</v>
      </c>
      <c r="AUY11" s="131">
        <v>68</v>
      </c>
      <c r="AUZ11" s="131">
        <v>203</v>
      </c>
      <c r="AVA11" s="131">
        <v>1261</v>
      </c>
      <c r="AVB11" s="131">
        <v>5878</v>
      </c>
      <c r="AVC11" s="131">
        <v>2787</v>
      </c>
      <c r="AVD11" s="131">
        <v>73</v>
      </c>
      <c r="AVE11" s="131">
        <v>8</v>
      </c>
      <c r="AVF11" s="131">
        <v>1</v>
      </c>
      <c r="AVG11" s="131">
        <v>15080</v>
      </c>
      <c r="AVH11" s="131">
        <v>49</v>
      </c>
      <c r="AVI11" s="131">
        <v>12805</v>
      </c>
      <c r="AVJ11" s="131">
        <v>4</v>
      </c>
      <c r="AVK11" s="131">
        <v>272</v>
      </c>
      <c r="AVL11" s="131">
        <v>1912</v>
      </c>
      <c r="AVM11" s="131">
        <v>38</v>
      </c>
      <c r="AVN11" s="131">
        <v>15080</v>
      </c>
      <c r="AVO11" s="131">
        <v>1031</v>
      </c>
      <c r="AVP11" s="131">
        <v>6616</v>
      </c>
      <c r="AVQ11" s="131">
        <v>2058</v>
      </c>
      <c r="AVR11" s="131">
        <v>893</v>
      </c>
      <c r="AVS11" s="131">
        <v>75</v>
      </c>
      <c r="AVT11" s="131">
        <v>67</v>
      </c>
      <c r="AVU11" s="131">
        <v>278</v>
      </c>
      <c r="AVV11" s="131">
        <v>15</v>
      </c>
      <c r="AVW11" s="131">
        <v>2543</v>
      </c>
      <c r="AVX11" s="131">
        <v>1</v>
      </c>
      <c r="AVY11" s="131">
        <v>329</v>
      </c>
      <c r="AVZ11" s="131">
        <v>1174</v>
      </c>
      <c r="AWA11" s="28">
        <v>0</v>
      </c>
      <c r="AWB11" s="28">
        <v>0</v>
      </c>
      <c r="AWC11" s="28">
        <v>0</v>
      </c>
      <c r="AWD11" s="28">
        <v>826651</v>
      </c>
      <c r="AWE11" s="28">
        <v>2032471</v>
      </c>
      <c r="AWF11" s="28">
        <v>2652651</v>
      </c>
      <c r="AWG11" s="28">
        <v>0</v>
      </c>
      <c r="AWH11" s="28">
        <v>1822520</v>
      </c>
      <c r="AWI11" s="28">
        <v>3092264</v>
      </c>
      <c r="AWJ11" s="28">
        <v>4242201</v>
      </c>
      <c r="AWK11" s="28">
        <v>6125809</v>
      </c>
      <c r="AWL11" s="28">
        <v>9845139</v>
      </c>
      <c r="AWM11" s="28"/>
      <c r="AWN11" s="28">
        <v>14800000</v>
      </c>
      <c r="AWO11" s="28">
        <v>0</v>
      </c>
      <c r="AWP11" s="28">
        <v>0</v>
      </c>
      <c r="AWQ11" s="28">
        <v>0</v>
      </c>
      <c r="AWR11" s="28">
        <v>198500</v>
      </c>
      <c r="AWS11" s="28">
        <v>440047</v>
      </c>
      <c r="AWT11" s="28">
        <v>369056</v>
      </c>
      <c r="AWU11" s="28">
        <v>0</v>
      </c>
      <c r="AWV11" s="28">
        <v>241196</v>
      </c>
      <c r="AWW11" s="28">
        <v>331744</v>
      </c>
      <c r="AWX11" s="28">
        <v>435280</v>
      </c>
      <c r="AWY11" s="28">
        <v>402041</v>
      </c>
      <c r="AWZ11" s="28">
        <v>429680</v>
      </c>
      <c r="AXA11" s="28"/>
      <c r="AXB11" s="28">
        <v>997599</v>
      </c>
      <c r="AXC11" s="28">
        <v>34317</v>
      </c>
      <c r="AXD11" s="28">
        <v>0</v>
      </c>
      <c r="AXE11" s="28">
        <v>0</v>
      </c>
      <c r="AXF11" s="28">
        <v>0</v>
      </c>
      <c r="AXG11" s="28">
        <v>140710</v>
      </c>
      <c r="AXH11" s="28">
        <v>673063</v>
      </c>
      <c r="AXI11" s="28">
        <v>582046</v>
      </c>
      <c r="AXJ11" s="28">
        <v>0</v>
      </c>
      <c r="AXK11" s="28">
        <v>823712</v>
      </c>
      <c r="AXL11" s="28">
        <v>1742538</v>
      </c>
      <c r="AXM11" s="28">
        <v>2272252</v>
      </c>
      <c r="AXN11" s="28">
        <v>1376069</v>
      </c>
      <c r="AXO11" s="28">
        <v>3234059</v>
      </c>
      <c r="AXP11" s="28"/>
      <c r="AXQ11" s="28">
        <v>6412980</v>
      </c>
      <c r="AXR11" s="28">
        <v>14352</v>
      </c>
      <c r="AXS11" s="28">
        <v>0</v>
      </c>
      <c r="AXT11" s="28">
        <v>0</v>
      </c>
      <c r="AXU11" s="28">
        <v>0</v>
      </c>
      <c r="AXV11" s="28">
        <v>101697</v>
      </c>
      <c r="AXW11" s="28">
        <v>171062</v>
      </c>
      <c r="AXX11" s="28">
        <v>114871</v>
      </c>
      <c r="AXY11" s="28">
        <v>0</v>
      </c>
      <c r="AXZ11" s="28">
        <v>134200</v>
      </c>
      <c r="AYA11" s="28">
        <v>516947.8</v>
      </c>
      <c r="AYB11" s="28">
        <v>474953</v>
      </c>
      <c r="AYC11" s="28">
        <v>1374811</v>
      </c>
      <c r="AYD11" s="28">
        <v>822246</v>
      </c>
      <c r="AYE11" s="28"/>
      <c r="AYF11" s="28">
        <v>1270673</v>
      </c>
      <c r="AYG11" s="28">
        <v>0</v>
      </c>
      <c r="AYH11" s="28">
        <v>0</v>
      </c>
      <c r="AYI11" s="28">
        <v>0</v>
      </c>
      <c r="AYJ11" s="28">
        <v>61240</v>
      </c>
      <c r="AYK11" s="28">
        <v>73240</v>
      </c>
      <c r="AYL11" s="28">
        <v>0</v>
      </c>
      <c r="AYM11" s="28">
        <v>0</v>
      </c>
      <c r="AYN11" s="28">
        <v>0</v>
      </c>
      <c r="AYO11" s="28">
        <v>0</v>
      </c>
      <c r="AYP11" s="28">
        <v>0</v>
      </c>
      <c r="AYQ11" s="28">
        <v>7000</v>
      </c>
      <c r="AYR11" s="28">
        <v>1624075</v>
      </c>
      <c r="AYS11" s="28"/>
      <c r="AYT11" s="28">
        <v>775599</v>
      </c>
      <c r="AYU11" s="28">
        <v>0</v>
      </c>
      <c r="AYV11" s="28">
        <v>22356</v>
      </c>
      <c r="AYW11" s="28">
        <v>111207.1</v>
      </c>
      <c r="AYX11" s="28">
        <v>155229</v>
      </c>
      <c r="AYY11" s="28">
        <v>291954</v>
      </c>
      <c r="AYZ11" s="28">
        <v>675650</v>
      </c>
      <c r="AZA11" s="28"/>
      <c r="AZB11" s="28">
        <v>1300021</v>
      </c>
      <c r="AZC11" s="30">
        <v>0.74703830000000004</v>
      </c>
      <c r="AZD11" s="30">
        <v>2.1560200000000002E-2</v>
      </c>
      <c r="AZE11" s="30">
        <v>0.16004640000000001</v>
      </c>
      <c r="AZF11" s="30">
        <v>1</v>
      </c>
      <c r="AZG11" s="30">
        <v>0</v>
      </c>
      <c r="AZH11" s="30">
        <v>0</v>
      </c>
      <c r="AZI11" s="30">
        <v>0.53099839999999998</v>
      </c>
      <c r="AZJ11" s="30">
        <v>2.5213599999999999E-2</v>
      </c>
      <c r="AZK11" s="30">
        <v>0.27858500000000003</v>
      </c>
      <c r="AZL11" s="30">
        <v>0.88202800000000003</v>
      </c>
      <c r="AZM11" s="30">
        <v>0</v>
      </c>
      <c r="AZN11" s="30">
        <v>0.1179719</v>
      </c>
      <c r="AZO11" s="30">
        <v>0.96161929999999995</v>
      </c>
      <c r="AZP11" s="30">
        <v>0</v>
      </c>
      <c r="AZQ11" s="30">
        <v>3.8380699999999997E-2</v>
      </c>
      <c r="AZR11" s="30">
        <v>1</v>
      </c>
      <c r="AZS11" s="30">
        <v>0</v>
      </c>
      <c r="AZT11" s="30">
        <v>0</v>
      </c>
      <c r="AZU11" s="69">
        <v>2</v>
      </c>
      <c r="AZV11" s="69">
        <v>2</v>
      </c>
      <c r="AZW11" s="69">
        <v>2</v>
      </c>
      <c r="AZX11" s="69">
        <v>0</v>
      </c>
      <c r="AZY11" s="74">
        <v>4472</v>
      </c>
      <c r="AZZ11" s="74">
        <v>0</v>
      </c>
      <c r="BAA11" s="81">
        <v>0</v>
      </c>
      <c r="BAB11" s="81">
        <v>0</v>
      </c>
      <c r="BAC11" s="81">
        <v>0</v>
      </c>
      <c r="BAD11" s="81">
        <v>0</v>
      </c>
      <c r="BAE11" s="110"/>
      <c r="BAF11" s="110">
        <v>13700</v>
      </c>
      <c r="BAG11" s="110">
        <v>38400</v>
      </c>
      <c r="BAH11" s="111"/>
      <c r="BAI11" s="111">
        <v>9.2271593960803965E-4</v>
      </c>
      <c r="BAJ11" s="111">
        <v>2.2645885056918132E-3</v>
      </c>
      <c r="BAK11" s="110"/>
      <c r="BAL11" s="110">
        <v>844.89670058587728</v>
      </c>
      <c r="BAM11" s="110">
        <v>2342.034642595755</v>
      </c>
      <c r="BAN11" s="112"/>
      <c r="BAO11" s="112">
        <v>13700</v>
      </c>
      <c r="BAP11" s="112">
        <v>38400</v>
      </c>
      <c r="BAQ11" s="112">
        <v>0</v>
      </c>
      <c r="BAR11" s="112">
        <v>0</v>
      </c>
      <c r="BAS11" s="113"/>
      <c r="BAT11" s="113">
        <v>0</v>
      </c>
      <c r="BAU11" s="113">
        <v>0</v>
      </c>
    </row>
    <row r="12" spans="1:1399">
      <c r="A12" s="132" t="s">
        <v>198</v>
      </c>
      <c r="B12" s="16">
        <v>70429</v>
      </c>
      <c r="C12" s="16" t="s">
        <v>207</v>
      </c>
      <c r="D12" s="9">
        <v>959</v>
      </c>
      <c r="E12" s="9">
        <v>97116</v>
      </c>
      <c r="F12" s="4">
        <v>225</v>
      </c>
      <c r="G12" s="4">
        <v>6</v>
      </c>
      <c r="H12" s="4">
        <v>6</v>
      </c>
      <c r="I12" s="4">
        <v>6</v>
      </c>
      <c r="J12" s="4">
        <v>7</v>
      </c>
      <c r="K12" s="4">
        <v>7</v>
      </c>
      <c r="L12" s="4">
        <v>7</v>
      </c>
      <c r="M12" s="4">
        <v>7</v>
      </c>
      <c r="N12" s="4">
        <v>7</v>
      </c>
      <c r="O12" s="4">
        <v>7</v>
      </c>
      <c r="P12" s="4">
        <v>7</v>
      </c>
      <c r="Q12" s="4">
        <v>7</v>
      </c>
      <c r="R12" s="4">
        <v>7</v>
      </c>
      <c r="S12" s="7">
        <v>5316</v>
      </c>
      <c r="T12" s="7">
        <v>5434</v>
      </c>
      <c r="U12" s="7">
        <v>5454</v>
      </c>
      <c r="V12" s="7">
        <v>5466</v>
      </c>
      <c r="W12" s="7">
        <v>5469</v>
      </c>
      <c r="X12" s="7">
        <v>5478</v>
      </c>
      <c r="Y12" s="7">
        <v>5546</v>
      </c>
      <c r="Z12" s="7">
        <v>5983</v>
      </c>
      <c r="AA12" s="7">
        <v>6019</v>
      </c>
      <c r="AB12" s="7">
        <v>6077</v>
      </c>
      <c r="AC12" s="7">
        <v>6201</v>
      </c>
      <c r="AD12" s="7">
        <v>6985</v>
      </c>
      <c r="AE12" s="7">
        <v>2581</v>
      </c>
      <c r="AF12" s="7">
        <v>2597</v>
      </c>
      <c r="AG12" s="7">
        <v>2614</v>
      </c>
      <c r="AH12" s="7">
        <v>2623</v>
      </c>
      <c r="AI12" s="7">
        <v>2626</v>
      </c>
      <c r="AJ12" s="7">
        <v>2639</v>
      </c>
      <c r="AK12" s="7">
        <v>2682</v>
      </c>
      <c r="AL12" s="7">
        <v>2715</v>
      </c>
      <c r="AM12" s="7">
        <v>2886</v>
      </c>
      <c r="AN12" s="7">
        <v>2943</v>
      </c>
      <c r="AO12" s="7">
        <v>3031</v>
      </c>
      <c r="AP12" s="7">
        <v>3678</v>
      </c>
      <c r="AQ12" s="7">
        <v>16</v>
      </c>
      <c r="AR12" s="7">
        <v>17</v>
      </c>
      <c r="AS12" s="7">
        <v>9</v>
      </c>
      <c r="AT12" s="7">
        <v>3</v>
      </c>
      <c r="AU12" s="7">
        <v>13</v>
      </c>
      <c r="AV12" s="7">
        <v>43</v>
      </c>
      <c r="AW12" s="7">
        <v>33</v>
      </c>
      <c r="AX12" s="7">
        <v>171</v>
      </c>
      <c r="AY12" s="7">
        <v>57</v>
      </c>
      <c r="AZ12" s="7">
        <v>88</v>
      </c>
      <c r="BA12" s="7">
        <v>647</v>
      </c>
      <c r="BB12" s="7">
        <v>2735</v>
      </c>
      <c r="BC12" s="7">
        <v>2837</v>
      </c>
      <c r="BD12" s="7">
        <v>2840</v>
      </c>
      <c r="BE12" s="7">
        <v>2843</v>
      </c>
      <c r="BF12" s="7">
        <v>2843</v>
      </c>
      <c r="BG12" s="7">
        <v>2839</v>
      </c>
      <c r="BH12" s="7">
        <v>2864</v>
      </c>
      <c r="BI12" s="7">
        <v>3268</v>
      </c>
      <c r="BJ12" s="7">
        <v>3133</v>
      </c>
      <c r="BK12" s="7">
        <v>3134</v>
      </c>
      <c r="BL12" s="7">
        <v>3170</v>
      </c>
      <c r="BM12" s="7">
        <v>3307</v>
      </c>
      <c r="BN12" s="7">
        <v>102</v>
      </c>
      <c r="BO12" s="7">
        <v>3</v>
      </c>
      <c r="BP12" s="7">
        <v>3</v>
      </c>
      <c r="BQ12" s="7">
        <v>0</v>
      </c>
      <c r="BR12" s="7">
        <v>-4</v>
      </c>
      <c r="BS12" s="7">
        <v>25</v>
      </c>
      <c r="BT12" s="7">
        <v>404</v>
      </c>
      <c r="BU12" s="7">
        <v>-135</v>
      </c>
      <c r="BV12" s="7">
        <v>1</v>
      </c>
      <c r="BW12" s="7">
        <v>36</v>
      </c>
      <c r="BX12" s="7">
        <v>137</v>
      </c>
      <c r="BY12" s="10">
        <v>25507</v>
      </c>
      <c r="BZ12" s="10">
        <v>25966</v>
      </c>
      <c r="CA12" s="10">
        <v>26453</v>
      </c>
      <c r="CB12" s="10">
        <v>26962</v>
      </c>
      <c r="CC12" s="9">
        <v>27490</v>
      </c>
      <c r="CD12" s="9">
        <v>28036</v>
      </c>
      <c r="CE12" s="9">
        <v>28645</v>
      </c>
      <c r="CF12" s="9">
        <v>29267</v>
      </c>
      <c r="CG12" s="9">
        <v>29889</v>
      </c>
      <c r="CH12" s="9">
        <v>30497</v>
      </c>
      <c r="CI12" s="9">
        <v>31049</v>
      </c>
      <c r="CJ12" s="9">
        <v>31471</v>
      </c>
      <c r="CK12" s="9">
        <v>31780</v>
      </c>
      <c r="CL12" s="9">
        <v>31966</v>
      </c>
      <c r="CM12" s="9">
        <v>32022</v>
      </c>
      <c r="CN12" s="9">
        <v>31958</v>
      </c>
      <c r="CO12" s="9">
        <v>31791</v>
      </c>
      <c r="CP12" s="9">
        <v>31660</v>
      </c>
      <c r="CQ12" s="9">
        <v>31585</v>
      </c>
      <c r="CR12" s="9">
        <v>31578</v>
      </c>
      <c r="CS12" s="9">
        <v>31657</v>
      </c>
      <c r="CT12" s="9">
        <v>31787</v>
      </c>
      <c r="CU12" s="9">
        <v>31927</v>
      </c>
      <c r="CV12" s="9">
        <v>32077</v>
      </c>
      <c r="CW12" s="9">
        <v>32231</v>
      </c>
      <c r="CX12" s="9">
        <v>32392</v>
      </c>
      <c r="CY12" s="9">
        <v>32561</v>
      </c>
      <c r="CZ12" s="9">
        <v>32731</v>
      </c>
      <c r="DA12" s="9">
        <v>32904</v>
      </c>
      <c r="DB12" s="9">
        <v>33077</v>
      </c>
      <c r="DC12" s="9">
        <v>33258</v>
      </c>
      <c r="DD12" s="9">
        <v>33438</v>
      </c>
      <c r="DE12" s="9">
        <v>33625</v>
      </c>
      <c r="DF12" s="9">
        <v>33811</v>
      </c>
      <c r="DG12" s="9">
        <v>34010</v>
      </c>
      <c r="DH12" s="9">
        <v>34205</v>
      </c>
      <c r="DI12" s="9">
        <v>34977</v>
      </c>
      <c r="DJ12" s="9">
        <v>35417</v>
      </c>
      <c r="DK12" s="9">
        <v>35513</v>
      </c>
      <c r="DL12" s="9">
        <v>35305</v>
      </c>
      <c r="DM12" s="9">
        <v>34841</v>
      </c>
      <c r="DN12" s="9">
        <v>34147</v>
      </c>
      <c r="DO12" s="9">
        <v>4999</v>
      </c>
      <c r="DP12" s="9">
        <v>5159</v>
      </c>
      <c r="DQ12" s="9">
        <v>5331</v>
      </c>
      <c r="DR12" s="9">
        <v>5518</v>
      </c>
      <c r="DS12" s="9">
        <v>5723</v>
      </c>
      <c r="DT12" s="9">
        <v>5949</v>
      </c>
      <c r="DU12" s="9">
        <v>6214</v>
      </c>
      <c r="DV12" s="9">
        <v>6507</v>
      </c>
      <c r="DW12" s="9">
        <v>6831</v>
      </c>
      <c r="DX12" s="9">
        <v>7182</v>
      </c>
      <c r="DY12" s="9">
        <v>7541</v>
      </c>
      <c r="DZ12" s="9">
        <v>7877</v>
      </c>
      <c r="EA12" s="9">
        <v>8186</v>
      </c>
      <c r="EB12" s="9">
        <v>8460</v>
      </c>
      <c r="EC12" s="9">
        <v>8688</v>
      </c>
      <c r="ED12" s="7">
        <v>8865</v>
      </c>
      <c r="EE12" s="7">
        <v>8986</v>
      </c>
      <c r="EF12" s="7">
        <v>9112</v>
      </c>
      <c r="EG12" s="7">
        <v>9240</v>
      </c>
      <c r="EH12" s="7">
        <v>9364</v>
      </c>
      <c r="EI12" s="7">
        <v>9482</v>
      </c>
      <c r="EJ12" s="7">
        <v>9596</v>
      </c>
      <c r="EK12" s="7">
        <v>9716</v>
      </c>
      <c r="EL12" s="7">
        <v>9842</v>
      </c>
      <c r="EM12" s="7">
        <v>9973</v>
      </c>
      <c r="EN12" s="7">
        <v>10110</v>
      </c>
      <c r="EO12" s="7">
        <v>10253</v>
      </c>
      <c r="EP12" s="7">
        <v>10402</v>
      </c>
      <c r="EQ12" s="7">
        <v>10557</v>
      </c>
      <c r="ER12" s="7">
        <v>10717</v>
      </c>
      <c r="ES12" s="7">
        <v>10883</v>
      </c>
      <c r="ET12" s="7">
        <v>11055</v>
      </c>
      <c r="EU12" s="7">
        <v>11232</v>
      </c>
      <c r="EV12" s="7">
        <v>11416</v>
      </c>
      <c r="EW12" s="7">
        <v>11605</v>
      </c>
      <c r="EX12" s="7">
        <v>11800</v>
      </c>
      <c r="EY12" s="7">
        <v>20508</v>
      </c>
      <c r="EZ12" s="7">
        <v>20807</v>
      </c>
      <c r="FA12" s="7">
        <v>21122</v>
      </c>
      <c r="FB12" s="7">
        <v>21444</v>
      </c>
      <c r="FC12" s="7">
        <v>21767</v>
      </c>
      <c r="FD12" s="7">
        <v>22087</v>
      </c>
      <c r="FE12" s="7">
        <v>22431</v>
      </c>
      <c r="FF12" s="7">
        <v>22760</v>
      </c>
      <c r="FG12" s="7">
        <v>23058</v>
      </c>
      <c r="FH12" s="7">
        <v>23315</v>
      </c>
      <c r="FI12" s="7">
        <v>23508</v>
      </c>
      <c r="FJ12" s="7">
        <v>23594</v>
      </c>
      <c r="FK12" s="7">
        <v>23594</v>
      </c>
      <c r="FL12" s="7">
        <v>23506</v>
      </c>
      <c r="FM12" s="7">
        <v>23334</v>
      </c>
      <c r="FN12" s="7">
        <v>23093</v>
      </c>
      <c r="FO12" s="7">
        <v>22805</v>
      </c>
      <c r="FP12" s="7">
        <v>22548</v>
      </c>
      <c r="FQ12" s="7">
        <v>22345</v>
      </c>
      <c r="FR12" s="7">
        <v>22214</v>
      </c>
      <c r="FS12" s="7">
        <v>22175</v>
      </c>
      <c r="FT12" s="7">
        <v>22191</v>
      </c>
      <c r="FU12" s="7">
        <v>22211</v>
      </c>
      <c r="FV12" s="7">
        <v>22235</v>
      </c>
      <c r="FW12" s="7">
        <v>22258</v>
      </c>
      <c r="FX12" s="7">
        <v>22282</v>
      </c>
      <c r="FY12" s="7">
        <v>22308</v>
      </c>
      <c r="FZ12" s="7">
        <v>22329</v>
      </c>
      <c r="GA12" s="7">
        <v>22347</v>
      </c>
      <c r="GB12" s="7">
        <v>22360</v>
      </c>
      <c r="GC12" s="7">
        <v>22375</v>
      </c>
      <c r="GD12" s="7">
        <v>22383</v>
      </c>
      <c r="GE12" s="7">
        <v>22393</v>
      </c>
      <c r="GF12" s="7">
        <v>22395</v>
      </c>
      <c r="GG12" s="7">
        <v>22405</v>
      </c>
      <c r="GH12" s="7">
        <v>22405</v>
      </c>
      <c r="GI12" s="7">
        <v>13037</v>
      </c>
      <c r="GJ12" s="7">
        <v>13350</v>
      </c>
      <c r="GK12" s="7">
        <v>13664</v>
      </c>
      <c r="GL12" s="7">
        <v>13978</v>
      </c>
      <c r="GM12" s="7">
        <v>14297</v>
      </c>
      <c r="GN12" s="7">
        <v>14613</v>
      </c>
      <c r="GO12" s="7">
        <v>14948</v>
      </c>
      <c r="GP12" s="7">
        <v>15291</v>
      </c>
      <c r="GQ12" s="39">
        <v>15636</v>
      </c>
      <c r="GR12" s="39">
        <v>15865</v>
      </c>
      <c r="GS12" s="39">
        <v>16077</v>
      </c>
      <c r="GT12" s="39">
        <v>16237</v>
      </c>
      <c r="GU12" s="39">
        <v>16352</v>
      </c>
      <c r="GV12" s="39">
        <v>16417</v>
      </c>
      <c r="GW12" s="39">
        <v>16438</v>
      </c>
      <c r="GX12" s="39">
        <v>16419</v>
      </c>
      <c r="GY12" s="128">
        <v>16397</v>
      </c>
      <c r="GZ12" s="128">
        <v>16414</v>
      </c>
      <c r="HA12" s="128">
        <v>16502</v>
      </c>
      <c r="HB12" s="128">
        <v>16654</v>
      </c>
      <c r="HC12" s="128">
        <v>16838</v>
      </c>
      <c r="HD12" s="128">
        <v>16838</v>
      </c>
      <c r="HE12" s="128">
        <v>16905</v>
      </c>
      <c r="HF12" s="128">
        <v>16976</v>
      </c>
      <c r="HG12" s="128">
        <v>17052</v>
      </c>
      <c r="HH12" s="128">
        <v>17130</v>
      </c>
      <c r="HI12" s="128">
        <v>17204</v>
      </c>
      <c r="HJ12" s="128">
        <v>17277</v>
      </c>
      <c r="HK12" s="128">
        <v>17356</v>
      </c>
      <c r="HL12" s="128">
        <v>17428</v>
      </c>
      <c r="HM12" s="128">
        <v>17497</v>
      </c>
      <c r="HN12" s="128">
        <v>17577</v>
      </c>
      <c r="HO12" s="128">
        <v>17654</v>
      </c>
      <c r="HP12" s="128">
        <v>17733</v>
      </c>
      <c r="HQ12" s="128">
        <v>17821</v>
      </c>
      <c r="HR12" s="128">
        <v>17908</v>
      </c>
      <c r="HS12" s="128">
        <v>12470</v>
      </c>
      <c r="HT12" s="128">
        <v>12616</v>
      </c>
      <c r="HU12" s="128">
        <v>12789</v>
      </c>
      <c r="HV12" s="128">
        <v>12984</v>
      </c>
      <c r="HW12" s="128">
        <v>13193</v>
      </c>
      <c r="HX12" s="128">
        <v>13423</v>
      </c>
      <c r="HY12" s="128">
        <v>13697</v>
      </c>
      <c r="HZ12" s="128">
        <v>13976</v>
      </c>
      <c r="IA12" s="39">
        <v>14253</v>
      </c>
      <c r="IB12" s="39">
        <v>14632</v>
      </c>
      <c r="IC12" s="39">
        <v>14972</v>
      </c>
      <c r="ID12" s="39">
        <v>15234</v>
      </c>
      <c r="IE12" s="39">
        <v>15428</v>
      </c>
      <c r="IF12" s="39">
        <v>15549</v>
      </c>
      <c r="IG12" s="39">
        <v>15584</v>
      </c>
      <c r="IH12" s="39">
        <v>15539</v>
      </c>
      <c r="II12" s="128">
        <v>15394</v>
      </c>
      <c r="IJ12" s="128">
        <v>15246</v>
      </c>
      <c r="IK12" s="128">
        <v>15083</v>
      </c>
      <c r="IL12" s="128">
        <v>14924</v>
      </c>
      <c r="IM12" s="128">
        <v>14819</v>
      </c>
      <c r="IN12" s="128">
        <v>14949</v>
      </c>
      <c r="IO12" s="128">
        <v>15022</v>
      </c>
      <c r="IP12" s="128">
        <v>15101</v>
      </c>
      <c r="IQ12" s="128">
        <v>15179</v>
      </c>
      <c r="IR12" s="128">
        <v>15262</v>
      </c>
      <c r="IS12" s="128">
        <v>15357</v>
      </c>
      <c r="IT12" s="128">
        <v>15454</v>
      </c>
      <c r="IU12" s="128">
        <v>15548</v>
      </c>
      <c r="IV12" s="128">
        <v>15649</v>
      </c>
      <c r="IW12" s="128">
        <v>15761</v>
      </c>
      <c r="IX12" s="128">
        <v>15861</v>
      </c>
      <c r="IY12" s="128">
        <v>15971</v>
      </c>
      <c r="IZ12" s="128">
        <v>16078</v>
      </c>
      <c r="JA12" s="128">
        <v>16189</v>
      </c>
      <c r="JB12" s="128">
        <v>16297</v>
      </c>
      <c r="JC12" s="128">
        <v>1804</v>
      </c>
      <c r="JD12" s="128">
        <v>1696</v>
      </c>
      <c r="JE12" s="128">
        <v>1685</v>
      </c>
      <c r="JF12" s="128">
        <v>1644</v>
      </c>
      <c r="JG12" s="128">
        <v>1504</v>
      </c>
      <c r="JH12" s="128">
        <v>1234</v>
      </c>
      <c r="JI12" s="128">
        <v>915</v>
      </c>
      <c r="JJ12" s="128">
        <v>857</v>
      </c>
      <c r="JK12" s="128">
        <v>852</v>
      </c>
      <c r="JL12" s="128">
        <v>785</v>
      </c>
      <c r="JM12" s="128">
        <v>655</v>
      </c>
      <c r="JN12" s="128">
        <v>534</v>
      </c>
      <c r="JO12" s="128">
        <v>437</v>
      </c>
      <c r="JP12" s="128">
        <v>382</v>
      </c>
      <c r="JQ12" s="128">
        <v>240</v>
      </c>
      <c r="JR12" s="128">
        <v>219</v>
      </c>
      <c r="JS12" s="128">
        <v>206</v>
      </c>
      <c r="JT12" s="128">
        <v>1885</v>
      </c>
      <c r="JU12" s="128">
        <v>1771</v>
      </c>
      <c r="JV12" s="128">
        <v>1782</v>
      </c>
      <c r="JW12" s="128">
        <v>1775</v>
      </c>
      <c r="JX12" s="128">
        <v>1650</v>
      </c>
      <c r="JY12" s="128">
        <v>1419</v>
      </c>
      <c r="JZ12" s="128">
        <v>1039</v>
      </c>
      <c r="KA12" s="128">
        <v>965</v>
      </c>
      <c r="KB12" s="128">
        <v>963</v>
      </c>
      <c r="KC12" s="128">
        <v>941</v>
      </c>
      <c r="KD12" s="128">
        <v>790</v>
      </c>
      <c r="KE12" s="128">
        <v>672</v>
      </c>
      <c r="KF12" s="128">
        <v>550</v>
      </c>
      <c r="KG12" s="128">
        <v>488</v>
      </c>
      <c r="KH12" s="128">
        <v>281</v>
      </c>
      <c r="KI12" s="128">
        <v>242</v>
      </c>
      <c r="KJ12" s="128">
        <v>215</v>
      </c>
      <c r="KK12" s="41">
        <v>31.166840458811262</v>
      </c>
      <c r="KL12" s="41">
        <v>33.010427528675706</v>
      </c>
      <c r="KM12" s="41">
        <v>33.776850886339936</v>
      </c>
      <c r="KN12" s="41">
        <v>33.953076120959331</v>
      </c>
      <c r="KO12" s="41">
        <v>34.130344108446302</v>
      </c>
      <c r="KP12" s="41">
        <v>34.310740354535973</v>
      </c>
      <c r="KQ12" s="41">
        <v>34.491136600625651</v>
      </c>
      <c r="KR12" s="41">
        <v>34.67987486965589</v>
      </c>
      <c r="KS12" s="41">
        <v>15542</v>
      </c>
      <c r="KT12" s="41">
        <v>17381</v>
      </c>
      <c r="KU12" s="41">
        <v>18410</v>
      </c>
      <c r="KV12" s="41">
        <v>18617</v>
      </c>
      <c r="KW12" s="41">
        <v>18817</v>
      </c>
      <c r="KX12" s="41">
        <v>19011</v>
      </c>
      <c r="KY12" s="41">
        <v>19194</v>
      </c>
      <c r="KZ12" s="41">
        <v>19370</v>
      </c>
      <c r="LA12" s="41">
        <v>10161</v>
      </c>
      <c r="LB12" s="41">
        <v>10297</v>
      </c>
      <c r="LC12" s="41">
        <v>10365</v>
      </c>
      <c r="LD12" s="41">
        <v>10386</v>
      </c>
      <c r="LE12" s="41">
        <v>10400</v>
      </c>
      <c r="LF12" s="41">
        <v>10408</v>
      </c>
      <c r="LG12" s="41">
        <v>10416</v>
      </c>
      <c r="LH12" s="41">
        <v>10427</v>
      </c>
      <c r="LI12" s="41">
        <v>17</v>
      </c>
      <c r="LJ12" s="41">
        <v>294</v>
      </c>
      <c r="LK12" s="41">
        <v>4</v>
      </c>
      <c r="LL12" s="196">
        <v>2.2836764061815683E-2</v>
      </c>
      <c r="LM12" s="196">
        <v>7.4549072874877595E-2</v>
      </c>
      <c r="LN12" s="196">
        <v>7.959228615471732E-2</v>
      </c>
      <c r="LO12" s="196">
        <v>8.2375418924421323E-2</v>
      </c>
      <c r="LP12" s="196">
        <v>7.9184462387380361E-2</v>
      </c>
      <c r="LQ12" s="196">
        <v>7.2600912165306689E-2</v>
      </c>
      <c r="LR12" s="197">
        <v>7.717955050629785E-2</v>
      </c>
      <c r="LS12" s="196">
        <v>6.2958754338011735E-2</v>
      </c>
      <c r="LT12" s="128">
        <v>73</v>
      </c>
      <c r="LU12" s="128">
        <v>236</v>
      </c>
      <c r="LV12" s="128">
        <v>253</v>
      </c>
      <c r="LW12" s="128">
        <v>263</v>
      </c>
      <c r="LX12" s="128">
        <v>254</v>
      </c>
      <c r="LY12" s="128">
        <v>234</v>
      </c>
      <c r="LZ12" s="128">
        <v>250</v>
      </c>
      <c r="MA12" s="128">
        <v>205</v>
      </c>
      <c r="MB12" s="128">
        <v>44</v>
      </c>
      <c r="MC12" s="128">
        <v>129</v>
      </c>
      <c r="MD12" s="128">
        <v>119</v>
      </c>
      <c r="ME12" s="128">
        <v>136</v>
      </c>
      <c r="MF12" s="128">
        <v>123</v>
      </c>
      <c r="MG12" s="128">
        <v>134</v>
      </c>
      <c r="MH12" s="128">
        <v>133</v>
      </c>
      <c r="MI12" s="128">
        <v>108</v>
      </c>
      <c r="MJ12" s="128">
        <v>29</v>
      </c>
      <c r="MK12" s="128">
        <v>107</v>
      </c>
      <c r="ML12" s="128">
        <v>134</v>
      </c>
      <c r="MM12" s="128">
        <v>127</v>
      </c>
      <c r="MN12" s="128">
        <v>131</v>
      </c>
      <c r="MO12" s="128">
        <v>100</v>
      </c>
      <c r="MP12" s="128">
        <v>117</v>
      </c>
      <c r="MQ12" s="128">
        <v>97</v>
      </c>
      <c r="MR12" s="128">
        <v>58</v>
      </c>
      <c r="MS12" s="128">
        <v>235</v>
      </c>
      <c r="MT12" s="128">
        <v>253</v>
      </c>
      <c r="MU12" s="128">
        <v>262</v>
      </c>
      <c r="MV12" s="128">
        <v>253</v>
      </c>
      <c r="MW12" s="198">
        <v>229</v>
      </c>
      <c r="MX12" s="128">
        <v>243</v>
      </c>
      <c r="MY12" s="199">
        <v>200</v>
      </c>
      <c r="MZ12" s="128">
        <v>34</v>
      </c>
      <c r="NA12" s="128">
        <v>129</v>
      </c>
      <c r="NB12" s="128">
        <v>119</v>
      </c>
      <c r="NC12" s="128">
        <v>135</v>
      </c>
      <c r="ND12" s="128">
        <v>122</v>
      </c>
      <c r="NE12" s="128">
        <v>132</v>
      </c>
      <c r="NF12" s="128">
        <v>132</v>
      </c>
      <c r="NG12" s="128">
        <v>105</v>
      </c>
      <c r="NH12" s="128">
        <v>24</v>
      </c>
      <c r="NI12" s="128">
        <v>106</v>
      </c>
      <c r="NJ12" s="128">
        <v>134</v>
      </c>
      <c r="NK12" s="128">
        <v>127</v>
      </c>
      <c r="NL12" s="128">
        <v>131</v>
      </c>
      <c r="NM12" s="128">
        <v>97</v>
      </c>
      <c r="NN12" s="128">
        <v>111</v>
      </c>
      <c r="NO12" s="128">
        <v>95</v>
      </c>
      <c r="NP12" s="128">
        <v>7</v>
      </c>
      <c r="NQ12" s="85">
        <v>1</v>
      </c>
      <c r="NR12" s="128" t="s">
        <v>331</v>
      </c>
      <c r="NS12" s="85" t="s">
        <v>331</v>
      </c>
      <c r="NT12" s="85">
        <v>0</v>
      </c>
      <c r="NU12" s="85">
        <v>1</v>
      </c>
      <c r="NV12" s="85">
        <v>2</v>
      </c>
      <c r="NW12" s="85">
        <v>1</v>
      </c>
      <c r="NX12" s="85">
        <v>3</v>
      </c>
      <c r="NY12" s="85" t="s">
        <v>331</v>
      </c>
      <c r="NZ12" s="85" t="s">
        <v>331</v>
      </c>
      <c r="OA12" s="85" t="s">
        <v>331</v>
      </c>
      <c r="OB12" s="85">
        <v>0</v>
      </c>
      <c r="OC12" s="85">
        <v>1</v>
      </c>
      <c r="OD12" s="85">
        <v>0</v>
      </c>
      <c r="OE12" s="85">
        <v>0</v>
      </c>
      <c r="OF12" s="128">
        <v>4</v>
      </c>
      <c r="OG12" s="85">
        <v>1</v>
      </c>
      <c r="OH12" s="85" t="s">
        <v>331</v>
      </c>
      <c r="OI12" s="85" t="s">
        <v>331</v>
      </c>
      <c r="OJ12" s="85">
        <v>0</v>
      </c>
      <c r="OK12" s="85">
        <v>0</v>
      </c>
      <c r="OL12" s="85">
        <v>2</v>
      </c>
      <c r="OM12" s="85">
        <v>1</v>
      </c>
      <c r="ON12" s="85">
        <v>8</v>
      </c>
      <c r="OO12" s="85" t="s">
        <v>331</v>
      </c>
      <c r="OP12" s="128" t="s">
        <v>331</v>
      </c>
      <c r="OQ12" s="85">
        <v>1</v>
      </c>
      <c r="OR12" s="85">
        <v>1</v>
      </c>
      <c r="OS12" s="85">
        <v>4</v>
      </c>
      <c r="OT12" s="85">
        <v>5</v>
      </c>
      <c r="OU12" s="85">
        <v>4</v>
      </c>
      <c r="OV12" s="85">
        <v>7</v>
      </c>
      <c r="OW12" s="85" t="s">
        <v>331</v>
      </c>
      <c r="OX12" s="85" t="s">
        <v>331</v>
      </c>
      <c r="OY12" s="85">
        <v>1</v>
      </c>
      <c r="OZ12" s="85">
        <v>1</v>
      </c>
      <c r="PA12" s="85">
        <v>1</v>
      </c>
      <c r="PB12" s="85">
        <v>1</v>
      </c>
      <c r="PC12" s="85">
        <v>3</v>
      </c>
      <c r="PD12" s="85">
        <v>1</v>
      </c>
      <c r="PE12" s="85" t="s">
        <v>331</v>
      </c>
      <c r="PF12" s="85" t="s">
        <v>331</v>
      </c>
      <c r="PG12" s="85" t="s">
        <v>331</v>
      </c>
      <c r="PH12" s="85">
        <v>0</v>
      </c>
      <c r="PI12" s="85">
        <v>3</v>
      </c>
      <c r="PJ12" s="85">
        <v>4</v>
      </c>
      <c r="PK12" s="85">
        <v>1</v>
      </c>
      <c r="PL12" s="200">
        <v>4.5047863354814491E-2</v>
      </c>
      <c r="PM12" s="200">
        <v>0.12888144802097481</v>
      </c>
      <c r="PN12" s="200">
        <v>0.12489382451945763</v>
      </c>
      <c r="PO12" s="200">
        <v>0.15786011839508879</v>
      </c>
      <c r="PP12" s="200">
        <v>0.16366867225738066</v>
      </c>
      <c r="PQ12" s="200">
        <v>0.16971238869411434</v>
      </c>
      <c r="PR12" s="200">
        <v>0.1472585823660163</v>
      </c>
      <c r="PS12" s="200">
        <v>0.15540063265870213</v>
      </c>
      <c r="PT12" s="128">
        <v>144</v>
      </c>
      <c r="PU12" s="128">
        <v>408</v>
      </c>
      <c r="PV12" s="128">
        <v>397</v>
      </c>
      <c r="PW12" s="128">
        <v>504</v>
      </c>
      <c r="PX12" s="128">
        <v>525</v>
      </c>
      <c r="PY12" s="128">
        <v>547</v>
      </c>
      <c r="PZ12" s="128">
        <v>477</v>
      </c>
      <c r="QA12" s="128">
        <v>506</v>
      </c>
      <c r="QB12" s="128">
        <v>85</v>
      </c>
      <c r="QC12" s="128">
        <v>209</v>
      </c>
      <c r="QD12" s="128">
        <v>194</v>
      </c>
      <c r="QE12" s="128">
        <v>268</v>
      </c>
      <c r="QF12" s="128">
        <v>276</v>
      </c>
      <c r="QG12" s="128">
        <v>298</v>
      </c>
      <c r="QH12" s="128">
        <v>253</v>
      </c>
      <c r="QI12" s="128">
        <v>266</v>
      </c>
      <c r="QJ12" s="128">
        <v>59</v>
      </c>
      <c r="QK12" s="128">
        <v>199</v>
      </c>
      <c r="QL12" s="128">
        <v>203</v>
      </c>
      <c r="QM12" s="128">
        <v>236</v>
      </c>
      <c r="QN12" s="128">
        <v>249</v>
      </c>
      <c r="QO12" s="128">
        <v>249</v>
      </c>
      <c r="QP12" s="128">
        <v>224</v>
      </c>
      <c r="QQ12" s="128">
        <v>240</v>
      </c>
      <c r="QR12" s="128">
        <v>68</v>
      </c>
      <c r="QS12" s="128">
        <v>167</v>
      </c>
      <c r="QT12" s="128">
        <v>168</v>
      </c>
      <c r="QU12" s="128">
        <v>181</v>
      </c>
      <c r="QV12" s="128">
        <v>195</v>
      </c>
      <c r="QW12" s="128">
        <v>200</v>
      </c>
      <c r="QX12" s="128">
        <v>196</v>
      </c>
      <c r="QY12" s="128">
        <v>168</v>
      </c>
      <c r="QZ12" s="128">
        <v>41</v>
      </c>
      <c r="RA12" s="128">
        <v>90</v>
      </c>
      <c r="RB12" s="128">
        <v>82</v>
      </c>
      <c r="RC12" s="128">
        <v>98</v>
      </c>
      <c r="RD12" s="128">
        <v>100</v>
      </c>
      <c r="RE12" s="128">
        <v>116</v>
      </c>
      <c r="RF12" s="128">
        <v>104</v>
      </c>
      <c r="RG12" s="128">
        <v>89</v>
      </c>
      <c r="RH12" s="128">
        <v>27</v>
      </c>
      <c r="RI12" s="128">
        <v>77</v>
      </c>
      <c r="RJ12" s="128">
        <v>86</v>
      </c>
      <c r="RK12" s="128">
        <v>83</v>
      </c>
      <c r="RL12" s="128">
        <v>95</v>
      </c>
      <c r="RM12" s="128">
        <v>84</v>
      </c>
      <c r="RN12" s="128">
        <v>92</v>
      </c>
      <c r="RO12" s="128">
        <v>79</v>
      </c>
      <c r="RP12" s="128">
        <v>42</v>
      </c>
      <c r="RQ12" s="85">
        <v>76</v>
      </c>
      <c r="RR12" s="128">
        <v>79</v>
      </c>
      <c r="RS12" s="85">
        <v>107</v>
      </c>
      <c r="RT12" s="85">
        <v>107</v>
      </c>
      <c r="RU12" s="85">
        <v>123</v>
      </c>
      <c r="RV12" s="128">
        <v>90</v>
      </c>
      <c r="RW12" s="128">
        <v>122</v>
      </c>
      <c r="RX12" s="128">
        <v>24</v>
      </c>
      <c r="RY12" s="85">
        <v>41</v>
      </c>
      <c r="RZ12" s="128">
        <v>40</v>
      </c>
      <c r="SA12" s="85">
        <v>58</v>
      </c>
      <c r="SB12" s="85">
        <v>58</v>
      </c>
      <c r="SC12" s="85">
        <v>67</v>
      </c>
      <c r="SD12" s="128">
        <v>46</v>
      </c>
      <c r="SE12" s="128">
        <v>65</v>
      </c>
      <c r="SF12" s="128">
        <v>18</v>
      </c>
      <c r="SG12" s="85">
        <v>35</v>
      </c>
      <c r="SH12" s="128">
        <v>39</v>
      </c>
      <c r="SI12" s="85">
        <v>49</v>
      </c>
      <c r="SJ12" s="85">
        <v>49</v>
      </c>
      <c r="SK12" s="85">
        <v>56</v>
      </c>
      <c r="SL12" s="128">
        <v>44</v>
      </c>
      <c r="SM12" s="128">
        <v>57</v>
      </c>
      <c r="SN12" s="85">
        <v>34</v>
      </c>
      <c r="SO12" s="85">
        <v>115</v>
      </c>
      <c r="SP12" s="128">
        <v>127</v>
      </c>
      <c r="SQ12" s="85">
        <v>174</v>
      </c>
      <c r="SR12" s="85">
        <v>197</v>
      </c>
      <c r="SS12" s="85">
        <v>202</v>
      </c>
      <c r="ST12" s="128">
        <v>176</v>
      </c>
      <c r="SU12" s="128">
        <v>213</v>
      </c>
      <c r="SV12" s="85">
        <v>20</v>
      </c>
      <c r="SW12" s="85">
        <v>52</v>
      </c>
      <c r="SX12" s="128">
        <v>59</v>
      </c>
      <c r="SY12" s="85">
        <v>88</v>
      </c>
      <c r="SZ12" s="85">
        <v>101</v>
      </c>
      <c r="TA12" s="85">
        <v>101</v>
      </c>
      <c r="TB12" s="128">
        <v>98</v>
      </c>
      <c r="TC12" s="128">
        <v>110</v>
      </c>
      <c r="TD12" s="85">
        <v>14</v>
      </c>
      <c r="TE12" s="85">
        <v>63</v>
      </c>
      <c r="TF12" s="128">
        <v>68</v>
      </c>
      <c r="TG12" s="85">
        <v>86</v>
      </c>
      <c r="TH12" s="85">
        <v>96</v>
      </c>
      <c r="TI12" s="85">
        <v>101</v>
      </c>
      <c r="TJ12" s="128">
        <v>78</v>
      </c>
      <c r="TK12" s="128">
        <v>103</v>
      </c>
      <c r="TL12" s="200">
        <v>0.68493150684931503</v>
      </c>
      <c r="TM12" s="200">
        <v>0.12711864406779663</v>
      </c>
      <c r="TN12" s="200">
        <v>0</v>
      </c>
      <c r="TO12" s="200">
        <v>0</v>
      </c>
      <c r="TP12" s="200">
        <v>7.874015748031496E-2</v>
      </c>
      <c r="TQ12" s="200">
        <v>0</v>
      </c>
      <c r="TR12" s="200">
        <v>0.12</v>
      </c>
      <c r="TS12" s="200">
        <v>0</v>
      </c>
      <c r="TT12" s="200">
        <v>0.68493150684931503</v>
      </c>
      <c r="TU12" s="200">
        <v>0.12711864406779663</v>
      </c>
      <c r="TV12" s="200">
        <v>0</v>
      </c>
      <c r="TW12" s="200">
        <v>0</v>
      </c>
      <c r="TX12" s="200">
        <v>3.937007874015748E-2</v>
      </c>
      <c r="TY12" s="200">
        <v>0</v>
      </c>
      <c r="TZ12" s="200">
        <v>0.08</v>
      </c>
      <c r="UA12" s="200">
        <v>0</v>
      </c>
      <c r="UB12" s="200">
        <v>1.220703125E-3</v>
      </c>
      <c r="UC12" s="200">
        <v>2.5406504065040654E-3</v>
      </c>
      <c r="UD12" s="200">
        <v>0</v>
      </c>
      <c r="UE12" s="200">
        <v>2.5873221216041399E-3</v>
      </c>
      <c r="UF12" s="200">
        <v>2.6260504201680674E-3</v>
      </c>
      <c r="UG12" s="200">
        <v>0</v>
      </c>
      <c r="UH12" s="200">
        <v>0</v>
      </c>
      <c r="UI12" s="200">
        <v>0</v>
      </c>
      <c r="UJ12" s="200">
        <v>2.8729440494146379E-3</v>
      </c>
      <c r="UK12" s="200">
        <v>5.8509471220653843E-3</v>
      </c>
      <c r="UL12" s="200">
        <v>2.1655958998050965E-3</v>
      </c>
      <c r="UM12" s="200">
        <v>2.1416333523700741E-3</v>
      </c>
      <c r="UN12" s="200">
        <v>4.2384854478666294E-3</v>
      </c>
      <c r="UO12" s="200">
        <v>2.0990764063811922E-3</v>
      </c>
      <c r="UP12" s="200">
        <v>2.773540424351685E-3</v>
      </c>
      <c r="UQ12" s="200">
        <v>2.0622808826562177E-3</v>
      </c>
      <c r="UR12" s="200">
        <v>2.1984061555372355E-2</v>
      </c>
      <c r="US12" s="200">
        <v>1.1296882060551287E-2</v>
      </c>
      <c r="UT12" s="200">
        <v>4.3994720633523977E-3</v>
      </c>
      <c r="UU12" s="200">
        <v>3.0004286326618085E-2</v>
      </c>
      <c r="UV12" s="200">
        <v>2.0885547201336674E-3</v>
      </c>
      <c r="UW12" s="200">
        <v>8.1599347205222363E-3</v>
      </c>
      <c r="UX12" s="200">
        <v>1.5990405756546072E-2</v>
      </c>
      <c r="UY12" s="200">
        <v>7.8431372549019607E-3</v>
      </c>
      <c r="UZ12" s="200">
        <v>5.7870370370370364E-2</v>
      </c>
      <c r="VA12" s="200">
        <v>8.1654872074033755E-2</v>
      </c>
      <c r="VB12" s="200">
        <v>5.580357142857143E-3</v>
      </c>
      <c r="VC12" s="200">
        <v>0</v>
      </c>
      <c r="VD12" s="200">
        <v>4.3620501635768812E-2</v>
      </c>
      <c r="VE12" s="200">
        <v>4.7644256220222336E-2</v>
      </c>
      <c r="VF12" s="200">
        <v>6.6090493136756481E-2</v>
      </c>
      <c r="VG12" s="200">
        <v>4.9236829148202862E-2</v>
      </c>
      <c r="VH12" s="128">
        <v>45</v>
      </c>
      <c r="VI12" s="128">
        <v>34</v>
      </c>
      <c r="VJ12" s="128">
        <v>13</v>
      </c>
      <c r="VK12" s="128">
        <v>35</v>
      </c>
      <c r="VL12" s="128">
        <v>19</v>
      </c>
      <c r="VM12" s="128">
        <v>19</v>
      </c>
      <c r="VN12" s="128">
        <v>28</v>
      </c>
      <c r="VO12" s="128">
        <v>17</v>
      </c>
      <c r="VP12" s="128">
        <v>26</v>
      </c>
      <c r="VQ12" s="128">
        <v>16</v>
      </c>
      <c r="VR12" s="128">
        <v>7</v>
      </c>
      <c r="VS12" s="128">
        <v>16</v>
      </c>
      <c r="VT12" s="128">
        <v>11</v>
      </c>
      <c r="VU12" s="128">
        <v>12</v>
      </c>
      <c r="VV12" s="128">
        <v>17</v>
      </c>
      <c r="VW12" s="128">
        <v>8</v>
      </c>
      <c r="VX12" s="128">
        <v>19</v>
      </c>
      <c r="VY12" s="128">
        <v>18</v>
      </c>
      <c r="VZ12" s="128">
        <v>6</v>
      </c>
      <c r="WA12" s="128">
        <v>19</v>
      </c>
      <c r="WB12" s="128">
        <v>8</v>
      </c>
      <c r="WC12" s="128">
        <v>7</v>
      </c>
      <c r="WD12" s="128">
        <v>11</v>
      </c>
      <c r="WE12" s="128">
        <v>9</v>
      </c>
      <c r="WF12" s="200">
        <v>1.5641619220421697E-2</v>
      </c>
      <c r="WG12" s="200">
        <v>1.4846637394573082E-2</v>
      </c>
      <c r="WH12" s="200">
        <v>9.1232264762324215E-3</v>
      </c>
      <c r="WI12" s="200">
        <v>1.9419300278760925E-2</v>
      </c>
      <c r="WJ12" s="200">
        <v>1.1846494372915174E-2</v>
      </c>
      <c r="WK12" s="200">
        <v>1.5823275728336073E-2</v>
      </c>
      <c r="WL12" s="200">
        <v>1.6670782909360336E-2</v>
      </c>
      <c r="WM12" s="200">
        <v>1.1363287368324069E-2</v>
      </c>
      <c r="WN12" s="128">
        <v>50</v>
      </c>
      <c r="WO12" s="128">
        <v>47</v>
      </c>
      <c r="WP12" s="128">
        <v>29</v>
      </c>
      <c r="WQ12" s="128">
        <v>62</v>
      </c>
      <c r="WR12" s="128">
        <v>38</v>
      </c>
      <c r="WS12" s="128">
        <v>51</v>
      </c>
      <c r="WT12" s="128">
        <v>54</v>
      </c>
      <c r="WU12" s="128">
        <v>37</v>
      </c>
      <c r="WV12" s="128">
        <v>25</v>
      </c>
      <c r="WW12" s="128">
        <v>23</v>
      </c>
      <c r="WX12" s="128">
        <v>16</v>
      </c>
      <c r="WY12" s="128">
        <v>33</v>
      </c>
      <c r="WZ12" s="128">
        <v>22</v>
      </c>
      <c r="XA12" s="128">
        <v>26</v>
      </c>
      <c r="XB12" s="128">
        <v>34</v>
      </c>
      <c r="XC12" s="128">
        <v>21</v>
      </c>
      <c r="XD12" s="128">
        <v>25</v>
      </c>
      <c r="XE12" s="128">
        <v>24</v>
      </c>
      <c r="XF12" s="128">
        <v>13</v>
      </c>
      <c r="XG12" s="128">
        <v>29</v>
      </c>
      <c r="XH12" s="128">
        <v>16</v>
      </c>
      <c r="XI12" s="128">
        <v>25</v>
      </c>
      <c r="XJ12" s="128">
        <v>20</v>
      </c>
      <c r="XK12" s="128">
        <v>16</v>
      </c>
      <c r="XL12" s="200">
        <v>0.34722222222222221</v>
      </c>
      <c r="XM12" s="200">
        <v>0.19607843137254904</v>
      </c>
      <c r="XN12" s="200">
        <v>5.037783375314861E-2</v>
      </c>
      <c r="XO12" s="200">
        <v>5.9523809523809514E-2</v>
      </c>
      <c r="XP12" s="200">
        <v>0.15238095238095237</v>
      </c>
      <c r="XQ12" s="200">
        <v>0.16453382084095064</v>
      </c>
      <c r="XR12" s="200">
        <v>0.12578616352201258</v>
      </c>
      <c r="XS12" s="200">
        <v>9.8814229249011856E-2</v>
      </c>
      <c r="XT12" s="200">
        <v>0.34722222222222221</v>
      </c>
      <c r="XU12" s="200">
        <v>0.19607843137254904</v>
      </c>
      <c r="XV12" s="200">
        <v>5.037783375314861E-2</v>
      </c>
      <c r="XW12" s="200">
        <v>0</v>
      </c>
      <c r="XX12" s="200">
        <v>0.13333333333333333</v>
      </c>
      <c r="XY12" s="200">
        <v>0.16453382084095064</v>
      </c>
      <c r="XZ12" s="200">
        <v>0.10482180293501049</v>
      </c>
      <c r="YA12" s="200">
        <v>7.9051383399209474E-2</v>
      </c>
      <c r="YB12" s="200">
        <v>1.220703125E-3</v>
      </c>
      <c r="YC12" s="200">
        <v>2.5406504065040654E-3</v>
      </c>
      <c r="YD12" s="200">
        <v>0</v>
      </c>
      <c r="YE12" s="200">
        <v>1.034928848641656E-2</v>
      </c>
      <c r="YF12" s="200">
        <v>1.3130252100840337E-3</v>
      </c>
      <c r="YG12" s="200">
        <v>2.6734393797620635E-3</v>
      </c>
      <c r="YH12" s="200">
        <v>0</v>
      </c>
      <c r="YI12" s="200">
        <v>2.7746947835738068E-3</v>
      </c>
      <c r="YJ12" s="200">
        <v>3.5911800617682969E-3</v>
      </c>
      <c r="YK12" s="200">
        <v>7.3136839025817304E-3</v>
      </c>
      <c r="YL12" s="200">
        <v>2.8874611997401285E-3</v>
      </c>
      <c r="YM12" s="200">
        <v>4.9971444888635072E-3</v>
      </c>
      <c r="YN12" s="200">
        <v>2.8256569652444197E-3</v>
      </c>
      <c r="YO12" s="200">
        <v>6.2972292191435762E-3</v>
      </c>
      <c r="YP12" s="200">
        <v>9.5497953615279671E-3</v>
      </c>
      <c r="YQ12" s="200">
        <v>2.0622808826562177E-3</v>
      </c>
      <c r="YR12" s="200">
        <v>3.0228084638636989E-2</v>
      </c>
      <c r="YS12" s="200">
        <v>1.1296882060551287E-2</v>
      </c>
      <c r="YT12" s="200">
        <v>1.7597888253409591E-2</v>
      </c>
      <c r="YU12" s="200">
        <v>4.5006429489927141E-2</v>
      </c>
      <c r="YV12" s="200">
        <v>1.2531328320802004E-2</v>
      </c>
      <c r="YW12" s="200">
        <v>1.4279885760913913E-2</v>
      </c>
      <c r="YX12" s="200">
        <v>3.1980811513092143E-2</v>
      </c>
      <c r="YY12" s="200">
        <v>1.3725490196078431E-2</v>
      </c>
      <c r="YZ12" s="200">
        <v>6.3657407407407399E-2</v>
      </c>
      <c r="ZA12" s="200">
        <v>0.11431682090364724</v>
      </c>
      <c r="ZB12" s="200">
        <v>7.8125E-2</v>
      </c>
      <c r="ZC12" s="200">
        <v>9.4235033259423506E-2</v>
      </c>
      <c r="ZD12" s="200">
        <v>7.0883315158124321E-2</v>
      </c>
      <c r="ZE12" s="200">
        <v>0.12705134992059292</v>
      </c>
      <c r="ZF12" s="200">
        <v>0.12709710218607015</v>
      </c>
      <c r="ZG12" s="200">
        <v>9.8473658296405725E-2</v>
      </c>
      <c r="ZH12" s="9">
        <v>13954.0576512516</v>
      </c>
      <c r="ZI12" s="7">
        <v>5814.58984375</v>
      </c>
      <c r="ZJ12" s="7">
        <v>8989.7001953125</v>
      </c>
      <c r="ZK12" s="7">
        <v>10253.0703125</v>
      </c>
      <c r="ZL12" s="7">
        <v>7364.5400390625</v>
      </c>
      <c r="ZM12" s="7">
        <v>9396.7197265625</v>
      </c>
      <c r="ZN12" s="7">
        <v>10288.3603515625</v>
      </c>
      <c r="ZO12" s="7">
        <v>13017.5498046875</v>
      </c>
      <c r="ZP12" s="7">
        <v>16129.0498046875</v>
      </c>
      <c r="ZQ12" s="7">
        <v>23255.490234375</v>
      </c>
      <c r="ZR12" s="7">
        <v>19194.849609375</v>
      </c>
      <c r="ZS12" s="7">
        <v>21903.509765625</v>
      </c>
      <c r="ZT12" s="7">
        <v>21648.220703125</v>
      </c>
      <c r="ZU12" s="7">
        <f t="shared" si="0"/>
        <v>28394.765681999997</v>
      </c>
      <c r="ZV12" s="7">
        <v>777.71002197265625</v>
      </c>
      <c r="ZW12" s="7">
        <v>869.3800048828125</v>
      </c>
      <c r="ZX12" s="7">
        <v>634.6300048828125</v>
      </c>
      <c r="ZY12" s="7">
        <v>730.08001708984375</v>
      </c>
      <c r="ZZ12" s="7">
        <v>814.739990234375</v>
      </c>
      <c r="AAA12" s="7">
        <v>968.25</v>
      </c>
      <c r="AAB12" s="7">
        <v>1318.3299560546875</v>
      </c>
      <c r="AAC12" s="7">
        <v>1307.9200439453125</v>
      </c>
      <c r="AAD12" s="7">
        <v>1426.56005859375</v>
      </c>
      <c r="AAE12" s="7">
        <v>1162.0999755859375</v>
      </c>
      <c r="AAF12" s="7">
        <v>1178.75</v>
      </c>
      <c r="AAG12" s="7">
        <v>1807.050048828125</v>
      </c>
      <c r="AAH12" s="7">
        <v>2028.4547780000003</v>
      </c>
      <c r="AAI12" s="7">
        <v>5036.8798828125</v>
      </c>
      <c r="AAJ12" s="7">
        <v>8120.31982421875</v>
      </c>
      <c r="AAK12" s="7">
        <v>9618.4404296875</v>
      </c>
      <c r="AAL12" s="7">
        <v>6634.4599609375</v>
      </c>
      <c r="AAM12" s="7">
        <v>8581.9697265625</v>
      </c>
      <c r="AAN12" s="7">
        <v>9320.1103515625</v>
      </c>
      <c r="AAO12" s="7">
        <v>11699.2197265625</v>
      </c>
      <c r="AAP12" s="7">
        <v>14821.1298828125</v>
      </c>
      <c r="AAQ12" s="7">
        <v>21828.9296875</v>
      </c>
      <c r="AAR12" s="7">
        <v>18032.759765625</v>
      </c>
      <c r="AAS12" s="7">
        <v>20724.75</v>
      </c>
      <c r="AAT12" s="7">
        <v>19841.169921875</v>
      </c>
      <c r="AAU12" s="7">
        <v>26366.310903999998</v>
      </c>
      <c r="AAV12" s="7">
        <v>59.659999847412109</v>
      </c>
      <c r="AAW12" s="7">
        <v>34.770000457763672</v>
      </c>
      <c r="AAX12" s="7">
        <v>49.409999847412109</v>
      </c>
      <c r="AAY12" s="7">
        <v>37.400001525878906</v>
      </c>
      <c r="AAZ12" s="7">
        <v>258.489990234375</v>
      </c>
      <c r="ABA12" s="7">
        <v>268.01998901367187</v>
      </c>
      <c r="ABB12" s="7">
        <v>287.07998657226562</v>
      </c>
      <c r="ABC12" s="7">
        <v>191.07000732421875</v>
      </c>
      <c r="ABD12" s="7">
        <v>360.07998657226563</v>
      </c>
      <c r="ABE12" s="7">
        <v>199.3800048828125</v>
      </c>
      <c r="ABF12" s="7">
        <v>250.64999389648437</v>
      </c>
      <c r="ABG12" s="7">
        <v>700.54998779296875</v>
      </c>
      <c r="ABH12" s="7">
        <v>834.08995600000003</v>
      </c>
      <c r="ABI12" s="7">
        <v>14.039999961853027</v>
      </c>
      <c r="ABJ12" s="7">
        <v>28.540000915527344</v>
      </c>
      <c r="ABK12" s="7">
        <v>24.809999465942383</v>
      </c>
      <c r="ABL12" s="7">
        <v>25.200000762939453</v>
      </c>
      <c r="ABM12" s="7">
        <v>71.419998168945313</v>
      </c>
      <c r="ABN12" s="7">
        <v>77.569999694824219</v>
      </c>
      <c r="ABO12" s="7">
        <v>44.939998626708984</v>
      </c>
      <c r="ABP12" s="7">
        <v>62.700000762939453</v>
      </c>
      <c r="ABQ12" s="7">
        <v>50.470001220703125</v>
      </c>
      <c r="ABR12" s="7">
        <v>46.139999389648438</v>
      </c>
      <c r="ABS12" s="7">
        <v>54.900001525878906</v>
      </c>
      <c r="ABT12" s="7">
        <v>36.689998626708984</v>
      </c>
      <c r="ABU12" s="7">
        <v>62.897323999999998</v>
      </c>
      <c r="ABV12" s="7">
        <v>11</v>
      </c>
      <c r="ABW12" s="7">
        <v>3.7589999999999999</v>
      </c>
      <c r="ABX12" s="7">
        <v>9.9209999999999994</v>
      </c>
      <c r="ABY12" s="7">
        <v>3.1349999999999998</v>
      </c>
      <c r="ABZ12" s="7">
        <v>12.593</v>
      </c>
      <c r="ACA12" s="7">
        <v>16.405999999999999</v>
      </c>
      <c r="ACB12" s="7">
        <v>70.921999999999997</v>
      </c>
      <c r="ACC12" s="7">
        <v>12.388999999999999</v>
      </c>
      <c r="ACD12" s="7">
        <v>53.216999999999999</v>
      </c>
      <c r="ACE12" s="7">
        <v>55.51</v>
      </c>
      <c r="ACF12" s="7">
        <v>56.354999999999997</v>
      </c>
      <c r="ACG12" s="7">
        <v>62.0792</v>
      </c>
      <c r="ACH12" s="7">
        <v>64.543482999999995</v>
      </c>
      <c r="ACI12" s="7"/>
      <c r="ACJ12" s="7"/>
      <c r="ACK12" s="7"/>
      <c r="ACL12" s="7"/>
      <c r="ACM12" s="7">
        <v>160.786</v>
      </c>
      <c r="ACN12" s="7">
        <v>165.268</v>
      </c>
      <c r="ACO12" s="7">
        <v>165.76400000000001</v>
      </c>
      <c r="ACP12" s="7">
        <v>110.34399999999999</v>
      </c>
      <c r="ACQ12" s="7">
        <v>179.584</v>
      </c>
      <c r="ACR12" s="7">
        <v>7.2220000000000004</v>
      </c>
      <c r="ACS12" s="7"/>
      <c r="ACT12" s="7">
        <v>153.43199999999999</v>
      </c>
      <c r="ACU12" s="7">
        <v>250.35148999999998</v>
      </c>
      <c r="ACV12" s="7">
        <v>34.616</v>
      </c>
      <c r="ACW12" s="7">
        <v>2.4769999999999999</v>
      </c>
      <c r="ACX12" s="7">
        <v>14.673</v>
      </c>
      <c r="ACY12" s="7">
        <v>9.0630000000000006</v>
      </c>
      <c r="ACZ12" s="7">
        <v>13.69</v>
      </c>
      <c r="ADA12" s="7">
        <v>8.7750000000000057</v>
      </c>
      <c r="ADB12" s="7">
        <v>5.4499999999999895</v>
      </c>
      <c r="ADC12" s="7">
        <v>5.6380000000000052</v>
      </c>
      <c r="ADD12" s="7">
        <v>76.816000000000003</v>
      </c>
      <c r="ADE12" s="7">
        <v>90.503</v>
      </c>
      <c r="ADF12" s="7">
        <v>139.399</v>
      </c>
      <c r="ADG12" s="7">
        <v>448.35050999999999</v>
      </c>
      <c r="ADH12" s="7">
        <v>456.29765900000001</v>
      </c>
      <c r="ADI12" s="7">
        <v>701.8900146484375</v>
      </c>
      <c r="ADJ12" s="7">
        <v>810.3800048828125</v>
      </c>
      <c r="ADK12" s="7">
        <v>562</v>
      </c>
      <c r="ADL12" s="7">
        <v>582.58001708984375</v>
      </c>
      <c r="ADM12" s="7">
        <v>519.280029296875</v>
      </c>
      <c r="ADN12" s="7">
        <v>667</v>
      </c>
      <c r="ADO12" s="7">
        <v>950.95001220703125</v>
      </c>
      <c r="ADP12" s="7">
        <v>1059.280029296875</v>
      </c>
      <c r="ADQ12" s="7">
        <v>1056.6300048828125</v>
      </c>
      <c r="ADR12" s="7">
        <v>931.84002685546875</v>
      </c>
      <c r="ADS12" s="7">
        <v>914.6199951171875</v>
      </c>
      <c r="ADT12" s="7">
        <v>1056.3499755859375</v>
      </c>
      <c r="ADU12" s="7">
        <v>1172.7701440000001</v>
      </c>
      <c r="ADV12" s="7">
        <v>701.8900146484375</v>
      </c>
      <c r="ADW12" s="7">
        <v>810.3800048828125</v>
      </c>
      <c r="ADX12" s="7">
        <v>562</v>
      </c>
      <c r="ADY12" s="7">
        <v>582.58001708984375</v>
      </c>
      <c r="ADZ12" s="7">
        <v>519.280029296875</v>
      </c>
      <c r="AEA12" s="7">
        <v>667</v>
      </c>
      <c r="AEB12" s="7">
        <v>950.95001220703125</v>
      </c>
      <c r="AEC12" s="7">
        <v>1055.22998046875</v>
      </c>
      <c r="AED12" s="7">
        <v>1045.1400146484375</v>
      </c>
      <c r="AEE12" s="7">
        <v>920.4000244140625</v>
      </c>
      <c r="AEF12" s="7">
        <v>907.17999267578125</v>
      </c>
      <c r="AEG12" s="7">
        <v>1048.47998046875</v>
      </c>
      <c r="AEH12" s="7">
        <v>1172.7701440000001</v>
      </c>
      <c r="AEI12" s="7">
        <v>0</v>
      </c>
      <c r="AEJ12" s="7">
        <v>0</v>
      </c>
      <c r="AEK12" s="7">
        <v>0</v>
      </c>
      <c r="AEL12" s="7">
        <v>0</v>
      </c>
      <c r="AEM12" s="7">
        <v>0</v>
      </c>
      <c r="AEN12" s="7">
        <v>0</v>
      </c>
      <c r="AEO12" s="7">
        <v>0</v>
      </c>
      <c r="AEP12" s="7">
        <v>4.0500001907348633</v>
      </c>
      <c r="AEQ12" s="7">
        <v>11.5</v>
      </c>
      <c r="AER12" s="7">
        <v>11.439999580383301</v>
      </c>
      <c r="AES12" s="7">
        <v>7.440000057220459</v>
      </c>
      <c r="AET12" s="7">
        <v>7.880000114440918</v>
      </c>
      <c r="AEU12" s="7">
        <v>0</v>
      </c>
      <c r="AEV12" s="7">
        <v>1582.949951171875</v>
      </c>
      <c r="AEW12" s="7">
        <v>10947.9404296875</v>
      </c>
      <c r="AEX12" s="7">
        <v>9753.0498046875</v>
      </c>
      <c r="AEY12" s="7">
        <v>4865.240234375</v>
      </c>
      <c r="AEZ12" s="7">
        <v>7382.18994140625</v>
      </c>
      <c r="AFA12" s="7">
        <v>9773.5</v>
      </c>
      <c r="AFB12" s="7">
        <v>12615.0498046875</v>
      </c>
      <c r="AFC12" s="7">
        <v>13189.7197265625</v>
      </c>
      <c r="AFD12" s="7">
        <v>18441.349609375</v>
      </c>
      <c r="AFE12" s="7">
        <v>19759.810546875</v>
      </c>
      <c r="AFF12" s="7">
        <v>19224.759765625</v>
      </c>
      <c r="AFG12" s="7">
        <v>26433.970703125</v>
      </c>
      <c r="AFH12" s="7">
        <v>28818.687457</v>
      </c>
      <c r="AFI12" s="7">
        <v>1582.949951171875</v>
      </c>
      <c r="AFJ12" s="7">
        <v>2424.93994140625</v>
      </c>
      <c r="AFK12" s="7">
        <v>889.469970703125</v>
      </c>
      <c r="AFL12" s="7">
        <v>589.010009765625</v>
      </c>
      <c r="AFM12" s="7">
        <v>580.8699951171875</v>
      </c>
      <c r="AFN12" s="7">
        <v>685.75</v>
      </c>
      <c r="AFO12" s="7">
        <v>778.03997802734375</v>
      </c>
      <c r="AFP12" s="7">
        <v>809.72998046875</v>
      </c>
      <c r="AFQ12" s="7">
        <v>809.78997802734375</v>
      </c>
      <c r="AFR12" s="7">
        <v>930.41998291015625</v>
      </c>
      <c r="AFS12" s="7">
        <v>884.04998779296875</v>
      </c>
      <c r="AFT12" s="7">
        <v>940.8800048828125</v>
      </c>
      <c r="AFU12" s="7">
        <v>1103.3214820000001</v>
      </c>
      <c r="AFV12" s="7">
        <v>-805.239990234375</v>
      </c>
      <c r="AFW12" s="7">
        <v>-1555.56005859375</v>
      </c>
      <c r="AFX12" s="7">
        <v>-254.83999633789062</v>
      </c>
      <c r="AFY12" s="7">
        <v>141.07000732421875</v>
      </c>
      <c r="AFZ12" s="7">
        <v>233.8800048828125</v>
      </c>
      <c r="AGA12" s="7">
        <v>282.5</v>
      </c>
      <c r="AGB12" s="7">
        <v>540.28997802734375</v>
      </c>
      <c r="AGC12" s="7">
        <v>498.19000244140625</v>
      </c>
      <c r="AGD12" s="7">
        <v>616.77001953125</v>
      </c>
      <c r="AGE12" s="7">
        <v>231.66999816894531</v>
      </c>
      <c r="AGF12" s="7">
        <v>294.70001220703125</v>
      </c>
      <c r="AGG12" s="7">
        <v>866.16998291015625</v>
      </c>
      <c r="AGH12" s="7">
        <v>925.1332960000002</v>
      </c>
      <c r="AGI12" s="7">
        <v>0</v>
      </c>
      <c r="AGJ12" s="7">
        <v>3304.550048828125</v>
      </c>
      <c r="AGK12" s="7">
        <v>2814.110107421875</v>
      </c>
      <c r="AGL12" s="7">
        <v>1530.1500244140625</v>
      </c>
      <c r="AGM12" s="7">
        <v>1181.5400390625</v>
      </c>
      <c r="AGN12" s="7">
        <v>2217.3701171875</v>
      </c>
      <c r="AGO12" s="7">
        <v>2949.340087890625</v>
      </c>
      <c r="AGP12" s="7">
        <v>4186.7099609375</v>
      </c>
      <c r="AGQ12" s="7">
        <v>6277.56982421875</v>
      </c>
      <c r="AGR12" s="7">
        <v>6078.7001953125</v>
      </c>
      <c r="AGS12" s="7">
        <v>5217.64990234375</v>
      </c>
      <c r="AGT12" s="11">
        <v>7003.169921875</v>
      </c>
      <c r="AGU12" s="11">
        <v>23397.038837</v>
      </c>
      <c r="AGV12" s="7">
        <v>4231.64013671875</v>
      </c>
      <c r="AGW12" s="7">
        <v>-1958.239990234375</v>
      </c>
      <c r="AGX12" s="7">
        <v>500.01998901367188</v>
      </c>
      <c r="AGY12" s="7">
        <v>2499.300048828125</v>
      </c>
      <c r="AGZ12" s="7">
        <v>2014.52001953125</v>
      </c>
      <c r="AHA12" s="7">
        <v>514.8599853515625</v>
      </c>
      <c r="AHB12" s="7">
        <v>402.5</v>
      </c>
      <c r="AHC12" s="7">
        <v>2939.330078125</v>
      </c>
      <c r="AHD12" s="7">
        <v>4814.14013671875</v>
      </c>
      <c r="AHE12" s="7">
        <v>-564.96002197265625</v>
      </c>
      <c r="AHF12" s="7">
        <v>2678.75</v>
      </c>
      <c r="AHG12" s="7">
        <v>-4785.759765625</v>
      </c>
      <c r="AHH12" s="7">
        <v>-423.92177500000253</v>
      </c>
      <c r="AHI12" s="7">
        <v>1.9999999552965164E-2</v>
      </c>
      <c r="AHJ12" s="7">
        <v>2.9999999329447746E-2</v>
      </c>
      <c r="AHK12" s="7">
        <v>3.9999999105930328E-2</v>
      </c>
      <c r="AHL12" s="7">
        <v>2.9999999329447746E-2</v>
      </c>
      <c r="AHM12" s="7">
        <v>9.0000003576278687E-2</v>
      </c>
      <c r="AHN12" s="7">
        <v>7.9999998211860657E-2</v>
      </c>
      <c r="AHO12" s="7">
        <v>2.9999999329447746E-2</v>
      </c>
      <c r="AHP12" s="7">
        <v>5.000000074505806E-2</v>
      </c>
      <c r="AHQ12" s="7">
        <v>3.9999999105930328E-2</v>
      </c>
      <c r="AHR12" s="7">
        <v>3.9999999105930328E-2</v>
      </c>
      <c r="AHS12" s="7">
        <v>5.000000074505806E-2</v>
      </c>
      <c r="AHT12" s="7">
        <v>1.9999999552965164E-2</v>
      </c>
      <c r="AHU12" s="7">
        <v>439.45001220703125</v>
      </c>
      <c r="AHV12" s="7">
        <v>897.58001708984375</v>
      </c>
      <c r="AHW12" s="7">
        <v>783.72998046875</v>
      </c>
      <c r="AHX12" s="7">
        <v>797.90997314453125</v>
      </c>
      <c r="AHY12" s="7">
        <v>2261.830078125</v>
      </c>
      <c r="AHZ12" s="7">
        <v>2450.300048828125</v>
      </c>
      <c r="AIA12" s="7">
        <v>1413.8800048828125</v>
      </c>
      <c r="AIB12" s="7">
        <v>1963.8199462890625</v>
      </c>
      <c r="AIC12" s="7">
        <v>1573.31005859375</v>
      </c>
      <c r="AID12" s="7">
        <v>1431.5400390625</v>
      </c>
      <c r="AIE12" s="7">
        <v>1694.8299560546875</v>
      </c>
      <c r="AIF12" s="7">
        <v>1126.9000244140625</v>
      </c>
      <c r="AIG12" s="7">
        <v>0.23999999463558197</v>
      </c>
      <c r="AIH12" s="7">
        <v>0.81999999284744263</v>
      </c>
      <c r="AII12" s="7">
        <v>0.5</v>
      </c>
      <c r="AIJ12" s="7">
        <v>0.67000001668930054</v>
      </c>
      <c r="AIK12" s="7">
        <v>0.2800000011920929</v>
      </c>
      <c r="AIL12" s="7">
        <v>0.28999999165534973</v>
      </c>
      <c r="AIM12" s="7">
        <v>0.15999999642372131</v>
      </c>
      <c r="AIN12" s="7">
        <v>0.33000001311302185</v>
      </c>
      <c r="AIO12" s="7">
        <v>0.14000000059604645</v>
      </c>
      <c r="AIP12" s="7">
        <v>0.23000000417232513</v>
      </c>
      <c r="AIQ12" s="7">
        <v>0.2199999988079071</v>
      </c>
      <c r="AIR12" s="7">
        <v>5.000000074505806E-2</v>
      </c>
      <c r="AIS12" s="7">
        <v>0</v>
      </c>
      <c r="AIT12" s="7">
        <v>0</v>
      </c>
      <c r="AIU12" s="7">
        <v>0</v>
      </c>
      <c r="AIV12" s="7">
        <v>0</v>
      </c>
      <c r="AIW12" s="7">
        <v>9.9999997764825821E-3</v>
      </c>
      <c r="AIX12" s="7">
        <v>9.9999997764825821E-3</v>
      </c>
      <c r="AIY12" s="7">
        <v>0</v>
      </c>
      <c r="AIZ12" s="7">
        <v>0</v>
      </c>
      <c r="AJA12" s="7">
        <v>0</v>
      </c>
      <c r="AJB12" s="7">
        <v>0</v>
      </c>
      <c r="AJC12" s="7">
        <v>0</v>
      </c>
      <c r="AJD12" s="7">
        <v>0</v>
      </c>
      <c r="AJE12" s="7">
        <v>0.69999998807907104</v>
      </c>
      <c r="AJF12" s="7">
        <v>0.69999998807907104</v>
      </c>
      <c r="AJG12" s="7">
        <v>0.75999999046325684</v>
      </c>
      <c r="AJH12" s="7">
        <v>0.75999999046325684</v>
      </c>
      <c r="AJI12" s="7">
        <v>0.75999999046325684</v>
      </c>
      <c r="AJJ12" s="7">
        <v>0.75999999046325684</v>
      </c>
      <c r="AJK12" s="7">
        <v>0.75</v>
      </c>
      <c r="AJL12" s="7">
        <v>0.75</v>
      </c>
      <c r="AJM12" s="7">
        <v>0.75999999046325684</v>
      </c>
      <c r="AJN12" s="7">
        <v>0.75</v>
      </c>
      <c r="AJO12" s="7">
        <v>0.76999998092651367</v>
      </c>
      <c r="AJP12" s="7">
        <v>0.76999998092651367</v>
      </c>
      <c r="AJQ12" s="7">
        <v>0.68000000715255737</v>
      </c>
      <c r="AJR12" s="7">
        <v>0.68000000715255737</v>
      </c>
      <c r="AJS12" s="7">
        <v>0.75</v>
      </c>
      <c r="AJT12" s="7">
        <v>0.75</v>
      </c>
      <c r="AJU12" s="7">
        <v>0.74000000953674316</v>
      </c>
      <c r="AJV12" s="7">
        <v>0.74000000953674316</v>
      </c>
      <c r="AJW12" s="7">
        <v>0.74000000953674316</v>
      </c>
      <c r="AJX12" s="7">
        <v>0.74000000953674316</v>
      </c>
      <c r="AJY12" s="7">
        <v>0.74000000953674316</v>
      </c>
      <c r="AJZ12" s="7">
        <v>0.73000001907348633</v>
      </c>
      <c r="AKA12" s="7">
        <v>0.73000001907348633</v>
      </c>
      <c r="AKB12" s="7">
        <v>0.73000001907348633</v>
      </c>
      <c r="AKC12" s="7">
        <v>0.69999998807907104</v>
      </c>
      <c r="AKD12" s="7">
        <v>0.69999998807907104</v>
      </c>
      <c r="AKE12" s="7">
        <v>0.75999999046325684</v>
      </c>
      <c r="AKF12" s="7">
        <v>0.75999999046325684</v>
      </c>
      <c r="AKG12" s="7">
        <v>0.75999999046325684</v>
      </c>
      <c r="AKH12" s="7">
        <v>0.75999999046325684</v>
      </c>
      <c r="AKI12" s="7">
        <v>0.75</v>
      </c>
      <c r="AKJ12" s="7">
        <v>0.75</v>
      </c>
      <c r="AKK12" s="7">
        <v>0.75999999046325684</v>
      </c>
      <c r="AKL12" s="7">
        <v>0.75</v>
      </c>
      <c r="AKM12" s="7">
        <v>0.76999998092651367</v>
      </c>
      <c r="AKN12" s="7">
        <v>0.76999998092651367</v>
      </c>
      <c r="AKO12" s="7">
        <v>22413819000</v>
      </c>
      <c r="AKP12" s="7">
        <v>22540468000</v>
      </c>
      <c r="AKQ12" s="7">
        <v>23036824300</v>
      </c>
      <c r="AKR12" s="7">
        <v>23850843400</v>
      </c>
      <c r="AKS12" s="7">
        <v>24074807300</v>
      </c>
      <c r="AKT12" s="7">
        <v>24071540000</v>
      </c>
      <c r="AKU12" s="7">
        <v>25928768000</v>
      </c>
      <c r="AKV12" s="7">
        <v>34422660000</v>
      </c>
      <c r="AKW12" s="7">
        <v>35445120000</v>
      </c>
      <c r="AKX12" s="7">
        <v>37234912000</v>
      </c>
      <c r="AKY12" s="7">
        <v>37196648000</v>
      </c>
      <c r="AKZ12" s="7">
        <v>69217187000</v>
      </c>
      <c r="ALA12" s="7">
        <v>3100407000</v>
      </c>
      <c r="ALB12" s="7">
        <v>3230705000</v>
      </c>
      <c r="ALC12" s="7">
        <v>3344640900</v>
      </c>
      <c r="ALD12" s="7">
        <v>3461895700</v>
      </c>
      <c r="ALE12" s="7">
        <v>3614928100</v>
      </c>
      <c r="ALF12" s="7">
        <v>3614111000</v>
      </c>
      <c r="ALG12" s="7">
        <v>3989537000</v>
      </c>
      <c r="ALH12" s="7">
        <v>11575879000</v>
      </c>
      <c r="ALI12" s="7">
        <v>12048925000</v>
      </c>
      <c r="ALJ12" s="7">
        <v>12651453000</v>
      </c>
      <c r="ALK12" s="7">
        <v>12593552200</v>
      </c>
      <c r="ALL12" s="7">
        <v>13494394000</v>
      </c>
      <c r="ALM12" s="7">
        <v>19313412000</v>
      </c>
      <c r="ALN12" s="7">
        <v>19309763000</v>
      </c>
      <c r="ALO12" s="7">
        <v>19692183400</v>
      </c>
      <c r="ALP12" s="7">
        <v>20388947700</v>
      </c>
      <c r="ALQ12" s="7">
        <v>20459879200</v>
      </c>
      <c r="ALR12" s="7">
        <v>20457429000</v>
      </c>
      <c r="ALS12" s="7">
        <v>21939231000</v>
      </c>
      <c r="ALT12" s="7">
        <v>22846781000</v>
      </c>
      <c r="ALU12" s="7">
        <v>23396195000</v>
      </c>
      <c r="ALV12" s="7">
        <v>24583459000</v>
      </c>
      <c r="ALW12" s="7">
        <v>24603095800</v>
      </c>
      <c r="ALX12" s="7">
        <v>55722793000</v>
      </c>
      <c r="ALY12" s="7">
        <v>4216294</v>
      </c>
      <c r="ALZ12" s="7">
        <v>4148043.5</v>
      </c>
      <c r="AMA12" s="7">
        <v>4223840</v>
      </c>
      <c r="AMB12" s="7">
        <v>4363491.5</v>
      </c>
      <c r="AMC12" s="7">
        <v>4402049</v>
      </c>
      <c r="AMD12" s="7">
        <v>4394220.5</v>
      </c>
      <c r="AME12" s="7">
        <v>4675219.5</v>
      </c>
      <c r="AMF12" s="7">
        <v>5753411.5</v>
      </c>
      <c r="AMG12" s="7">
        <v>5888872</v>
      </c>
      <c r="AMH12" s="7">
        <v>6127186.5</v>
      </c>
      <c r="AMI12" s="7">
        <v>5998492</v>
      </c>
      <c r="AMJ12" s="7">
        <v>9909404</v>
      </c>
      <c r="AMK12" s="7">
        <v>1133604</v>
      </c>
      <c r="AML12" s="7">
        <v>1138775.125</v>
      </c>
      <c r="AMM12" s="7">
        <v>1177690.5</v>
      </c>
      <c r="AMN12" s="7">
        <v>1217691.125</v>
      </c>
      <c r="AMO12" s="7">
        <v>1271518.875</v>
      </c>
      <c r="AMP12" s="7">
        <v>1273022.5</v>
      </c>
      <c r="AMQ12" s="7">
        <v>1392994.75</v>
      </c>
      <c r="AMR12" s="7">
        <v>3542190.75</v>
      </c>
      <c r="AMS12" s="7">
        <v>3845810.75</v>
      </c>
      <c r="AMT12" s="7">
        <v>4036838.75</v>
      </c>
      <c r="AMU12" s="7">
        <v>3972729.5</v>
      </c>
      <c r="AMV12" s="7">
        <v>4080554.5</v>
      </c>
      <c r="AMW12" s="7">
        <v>7482918</v>
      </c>
      <c r="AMX12" s="7">
        <v>7435411</v>
      </c>
      <c r="AMY12" s="7">
        <v>7533352.5</v>
      </c>
      <c r="AMZ12" s="7">
        <v>7773140.5</v>
      </c>
      <c r="ANA12" s="7">
        <v>7791271.5</v>
      </c>
      <c r="ANB12" s="7">
        <v>7751962.5</v>
      </c>
      <c r="ANC12" s="7">
        <v>8180175.5</v>
      </c>
      <c r="AND12" s="7">
        <v>8415021</v>
      </c>
      <c r="ANE12" s="7">
        <v>8106789.5</v>
      </c>
      <c r="ANF12" s="7">
        <v>8353197</v>
      </c>
      <c r="ANG12" s="7">
        <v>8117154.5</v>
      </c>
      <c r="ANH12" s="7">
        <v>15150297</v>
      </c>
      <c r="ANI12" s="7"/>
      <c r="ANJ12" s="7">
        <v>51.130001068115234</v>
      </c>
      <c r="ANK12" s="7">
        <v>51.419998168945313</v>
      </c>
      <c r="ANL12" s="7">
        <v>54.279998779296875</v>
      </c>
      <c r="ANM12" s="7">
        <v>58.270000457763672</v>
      </c>
      <c r="ANN12" s="7">
        <v>57.939998626708984</v>
      </c>
      <c r="ANO12" s="7">
        <v>61.349998474121094</v>
      </c>
      <c r="ANP12" s="7">
        <v>67.30999755859375</v>
      </c>
      <c r="ANQ12" s="7">
        <v>67.739997863769531</v>
      </c>
      <c r="ANR12" s="7">
        <v>55.200000762939453</v>
      </c>
      <c r="ANS12" s="7">
        <v>59.270000457763672</v>
      </c>
      <c r="ANT12" s="7">
        <v>0</v>
      </c>
      <c r="ANU12" s="7">
        <v>8523</v>
      </c>
      <c r="ANV12" s="7">
        <v>8863.580078125</v>
      </c>
      <c r="ANW12" s="7">
        <v>4276.22998046875</v>
      </c>
      <c r="ANX12" s="7">
        <v>6801.330078125</v>
      </c>
      <c r="ANY12" s="7">
        <v>9087.75</v>
      </c>
      <c r="ANZ12" s="7">
        <v>11837.009765625</v>
      </c>
      <c r="AOA12" s="7">
        <v>12379.990234375</v>
      </c>
      <c r="AOB12" s="7">
        <v>17631.55078125</v>
      </c>
      <c r="AOC12" s="7">
        <v>18829.390625</v>
      </c>
      <c r="AOD12" s="7">
        <v>18340.7109375</v>
      </c>
      <c r="AOE12" s="7">
        <v>25493.08984375</v>
      </c>
      <c r="AOF12" s="7">
        <v>0</v>
      </c>
      <c r="AOG12" s="7">
        <v>5218.4501953125</v>
      </c>
      <c r="AOH12" s="7">
        <v>6049.47021484375</v>
      </c>
      <c r="AOI12" s="7">
        <v>2746.090087890625</v>
      </c>
      <c r="AOJ12" s="7">
        <v>5619.7900390625</v>
      </c>
      <c r="AOK12" s="7">
        <v>6870.3798828125</v>
      </c>
      <c r="AOL12" s="7">
        <v>8887.669921875</v>
      </c>
      <c r="AOM12" s="7">
        <v>8193.2802734375</v>
      </c>
      <c r="AON12" s="7">
        <v>11353.98046875</v>
      </c>
      <c r="AOO12" s="7">
        <v>12750.6904296875</v>
      </c>
      <c r="AOP12" s="7">
        <v>13123.0595703125</v>
      </c>
      <c r="AOQ12" s="7">
        <v>18489.919921875</v>
      </c>
      <c r="AOR12" s="7">
        <v>689177.5625</v>
      </c>
      <c r="AOS12" s="7">
        <v>742821.5625</v>
      </c>
      <c r="AOT12" s="7">
        <v>613509.8125</v>
      </c>
      <c r="AOU12" s="7">
        <v>643592</v>
      </c>
      <c r="AOV12" s="7">
        <v>749483.1875</v>
      </c>
      <c r="AOW12" s="7">
        <v>664693.875</v>
      </c>
      <c r="AOX12" s="7">
        <v>976973.375</v>
      </c>
      <c r="AOY12" s="7">
        <v>1065096.5</v>
      </c>
      <c r="AOZ12" s="7">
        <v>1049545.25</v>
      </c>
      <c r="APA12" s="7">
        <v>908877.375</v>
      </c>
      <c r="APB12" s="7">
        <v>886947.4375</v>
      </c>
      <c r="APC12" s="7">
        <v>1064966.125</v>
      </c>
      <c r="APD12" s="7">
        <v>60735040</v>
      </c>
      <c r="APE12" s="7">
        <v>72180605</v>
      </c>
      <c r="APF12" s="7">
        <v>62452847</v>
      </c>
      <c r="APG12" s="4">
        <v>5837.919921875</v>
      </c>
      <c r="APH12" s="4">
        <v>11538.0595703125</v>
      </c>
      <c r="API12" s="4">
        <v>5367.47998046875</v>
      </c>
      <c r="APJ12" s="4">
        <v>10854.669921875</v>
      </c>
      <c r="APK12" s="4">
        <v>12856.7001953125</v>
      </c>
      <c r="APL12" s="4">
        <v>7623.97021484375</v>
      </c>
      <c r="APM12" s="4">
        <v>9022.9599609375</v>
      </c>
      <c r="APN12" s="4">
        <v>11101.509765625</v>
      </c>
      <c r="APO12" s="4">
        <v>8992.4599609375</v>
      </c>
      <c r="APP12" s="4">
        <v>8614.669921875</v>
      </c>
      <c r="APQ12" s="4">
        <v>9749.2900390625</v>
      </c>
      <c r="APR12" s="4">
        <v>11521.58984375</v>
      </c>
      <c r="APS12" s="4">
        <v>8466.1796875</v>
      </c>
      <c r="APT12" s="4">
        <v>11031.419921875</v>
      </c>
      <c r="APU12" s="4">
        <v>9272.080078125</v>
      </c>
      <c r="APV12" s="4">
        <v>8216.759765625</v>
      </c>
      <c r="APW12" s="4">
        <v>10955.1298828125</v>
      </c>
      <c r="APX12" s="4">
        <v>10477.259765625</v>
      </c>
      <c r="APY12" s="4">
        <v>10297.1904296875</v>
      </c>
      <c r="APZ12" s="4">
        <v>11316.509765625</v>
      </c>
      <c r="AQA12" s="4">
        <v>14016.9296875</v>
      </c>
      <c r="AQB12" s="4">
        <v>14804.98046875</v>
      </c>
      <c r="AQC12" s="4">
        <v>17347.44921875</v>
      </c>
      <c r="AQD12" s="4">
        <v>21750.150390625</v>
      </c>
      <c r="AQE12" s="4">
        <v>13202.240234375</v>
      </c>
      <c r="AQF12" s="4">
        <v>16262.75</v>
      </c>
      <c r="AQG12" s="4">
        <v>18904.400390625</v>
      </c>
      <c r="AQH12" s="4">
        <v>22074.98046875</v>
      </c>
      <c r="AQI12" s="4">
        <v>22740.359375</v>
      </c>
      <c r="AQJ12" s="4">
        <v>25038.30078125</v>
      </c>
      <c r="AQK12" s="4">
        <v>25294.19921875</v>
      </c>
      <c r="AQL12" s="4">
        <v>28128.25</v>
      </c>
      <c r="AQM12" s="4">
        <v>31019.140625</v>
      </c>
      <c r="AQN12" s="4">
        <v>32644.5390625</v>
      </c>
      <c r="AQO12" s="4">
        <v>34967.578125</v>
      </c>
      <c r="AQP12" s="4">
        <v>40261.66015625</v>
      </c>
      <c r="AQQ12" s="7">
        <v>1.3200000524520874</v>
      </c>
      <c r="AQR12" s="7">
        <v>0.37000000476837158</v>
      </c>
      <c r="AQS12" s="7">
        <v>2.2400000095367432</v>
      </c>
      <c r="AQT12" s="7">
        <v>0.94999998807907104</v>
      </c>
      <c r="AQU12" s="7">
        <v>0.69999998807907104</v>
      </c>
      <c r="AQV12" s="7">
        <v>124.13999938964844</v>
      </c>
      <c r="AQW12" s="7">
        <v>43.779998779296875</v>
      </c>
      <c r="AQX12" s="7">
        <v>13.079999923706055</v>
      </c>
      <c r="AQY12" s="7">
        <v>13.479999542236328</v>
      </c>
      <c r="AQZ12" s="7">
        <v>15.359999656677246</v>
      </c>
      <c r="ARA12" s="7">
        <v>9.2600002288818359</v>
      </c>
      <c r="ARB12" s="7">
        <v>15.670000076293945</v>
      </c>
      <c r="ARC12" s="4">
        <v>41.959999084472656</v>
      </c>
      <c r="ARD12" s="4">
        <v>38.830001831054687</v>
      </c>
      <c r="ARE12" s="4">
        <v>122.65000152587891</v>
      </c>
      <c r="ARF12" s="4">
        <v>750.46002197265625</v>
      </c>
      <c r="ARG12" s="4">
        <v>51.189998626708984</v>
      </c>
      <c r="ARH12" s="4">
        <v>54.919998168945313</v>
      </c>
      <c r="ARI12" s="4">
        <v>91.839996337890625</v>
      </c>
      <c r="ARJ12" s="4">
        <v>31.969999313354492</v>
      </c>
      <c r="ARK12" s="4">
        <v>55.369998931884766</v>
      </c>
      <c r="ARL12" s="4">
        <v>28.030000686645508</v>
      </c>
      <c r="ARM12" s="4">
        <v>595.739990234375</v>
      </c>
      <c r="ARN12" s="4">
        <v>854.530029296875</v>
      </c>
      <c r="ARO12" s="7">
        <v>0</v>
      </c>
      <c r="ARP12" s="7">
        <v>0</v>
      </c>
      <c r="ARQ12" s="7">
        <v>3300.830078125</v>
      </c>
      <c r="ARR12" s="7">
        <v>3226.3701171875</v>
      </c>
      <c r="ARS12" s="7">
        <v>192.80999755859375</v>
      </c>
      <c r="ART12" s="7">
        <v>84.449996948242188</v>
      </c>
      <c r="ARU12" s="7">
        <v>75.080001831054688</v>
      </c>
      <c r="ARV12" s="7">
        <v>95.610000610351563</v>
      </c>
      <c r="ARW12" s="7">
        <v>191.17999267578125</v>
      </c>
      <c r="ARX12" s="7">
        <v>28.219999313354492</v>
      </c>
      <c r="ARY12" s="7">
        <v>5.940000057220459</v>
      </c>
      <c r="ARZ12" s="7">
        <v>11.010000228881836</v>
      </c>
      <c r="ASA12" s="4">
        <v>0</v>
      </c>
      <c r="ASB12" s="4">
        <v>0</v>
      </c>
      <c r="ASC12" s="4">
        <v>0</v>
      </c>
      <c r="ASD12" s="4">
        <v>0</v>
      </c>
      <c r="ASE12" s="4">
        <v>530</v>
      </c>
      <c r="ASF12" s="4">
        <v>501.89999389648437</v>
      </c>
      <c r="ASG12" s="4">
        <v>240.71000671386719</v>
      </c>
      <c r="ASH12" s="4">
        <v>489.32000732421875</v>
      </c>
      <c r="ASI12" s="4">
        <v>1436.7099609375</v>
      </c>
      <c r="ASJ12" s="4">
        <v>1042.3299560546875</v>
      </c>
      <c r="ASK12" s="4">
        <v>977.94000244140625</v>
      </c>
      <c r="ASL12" s="4">
        <v>1902.719970703125</v>
      </c>
      <c r="ASM12" s="7">
        <v>0</v>
      </c>
      <c r="ASN12" s="7">
        <v>0</v>
      </c>
      <c r="ASO12" s="7">
        <v>0</v>
      </c>
      <c r="ASP12" s="7">
        <v>0</v>
      </c>
      <c r="ASQ12" s="7">
        <v>0</v>
      </c>
      <c r="ASR12" s="7">
        <v>0</v>
      </c>
      <c r="ASS12" s="7">
        <v>0</v>
      </c>
      <c r="AST12" s="7">
        <v>0</v>
      </c>
      <c r="ASU12" s="7">
        <v>0</v>
      </c>
      <c r="ASV12" s="7">
        <v>0</v>
      </c>
      <c r="ASW12" s="7">
        <v>0</v>
      </c>
      <c r="ASX12" s="7">
        <v>0</v>
      </c>
      <c r="ASY12" s="4">
        <v>21.219999313354492</v>
      </c>
      <c r="ASZ12" s="4">
        <v>20.850000381469727</v>
      </c>
      <c r="ATA12" s="4">
        <v>21.079999923706055</v>
      </c>
      <c r="ATB12" s="4">
        <v>19.100000381469727</v>
      </c>
      <c r="ATC12" s="4">
        <v>19.680000305175781</v>
      </c>
      <c r="ATD12" s="4">
        <v>19.440000534057617</v>
      </c>
      <c r="ATE12" s="4">
        <v>44.139999389648438</v>
      </c>
      <c r="ATF12" s="4">
        <v>45.75</v>
      </c>
      <c r="ATG12" s="4">
        <v>49.709999084472656</v>
      </c>
      <c r="ATH12" s="4">
        <v>35.470001220703125</v>
      </c>
      <c r="ATI12" s="4">
        <v>34.849998474121094</v>
      </c>
      <c r="ATJ12" s="4">
        <v>26.229999542236328</v>
      </c>
      <c r="ATK12" s="7">
        <v>31160</v>
      </c>
      <c r="ATL12" s="47">
        <v>0.91</v>
      </c>
      <c r="ATM12" s="7">
        <v>7345.82</v>
      </c>
      <c r="ATN12" s="7">
        <v>0.78</v>
      </c>
      <c r="ATO12" s="7">
        <v>20953.990000000002</v>
      </c>
      <c r="ATP12" s="7">
        <v>0.96</v>
      </c>
      <c r="ATQ12" s="7">
        <v>7060</v>
      </c>
      <c r="ATR12" s="7">
        <v>1784</v>
      </c>
      <c r="ATS12" s="7">
        <v>5276</v>
      </c>
      <c r="ATT12" s="19">
        <v>6729</v>
      </c>
      <c r="ATU12" s="21">
        <v>1733</v>
      </c>
      <c r="ATV12" s="21">
        <v>4996</v>
      </c>
      <c r="ATW12" s="21">
        <v>221.25</v>
      </c>
      <c r="ATX12" s="21">
        <v>2</v>
      </c>
      <c r="ATY12" s="21">
        <v>219.25</v>
      </c>
      <c r="ATZ12" s="21">
        <v>6507.75</v>
      </c>
      <c r="AUA12" s="21">
        <v>1731</v>
      </c>
      <c r="AUB12" s="21">
        <v>4776.75</v>
      </c>
      <c r="AUC12" s="21">
        <v>1890.79</v>
      </c>
      <c r="AUD12" s="21">
        <v>139.97</v>
      </c>
      <c r="AUE12" s="21">
        <v>1750.82</v>
      </c>
      <c r="AUF12" s="21">
        <v>4616.96</v>
      </c>
      <c r="AUG12" s="21">
        <v>1591.03</v>
      </c>
      <c r="AUH12" s="21">
        <v>3025.93</v>
      </c>
      <c r="AUI12" s="23">
        <v>0.7396081400446739</v>
      </c>
      <c r="AUJ12" s="24">
        <v>0.54544296759420297</v>
      </c>
      <c r="AUK12" s="24">
        <v>0.82347186211021883</v>
      </c>
      <c r="AUL12" s="26">
        <v>0.41345000356541595</v>
      </c>
      <c r="AUM12" s="26">
        <v>0.54228210014925704</v>
      </c>
      <c r="AUN12" s="26">
        <v>0.17301259958463799</v>
      </c>
      <c r="AUO12" s="26">
        <v>0.255569785267105</v>
      </c>
      <c r="AUP12" s="26">
        <v>5.4873470315461505E-2</v>
      </c>
      <c r="AUQ12" s="26">
        <v>0.32858398055624799</v>
      </c>
      <c r="AUR12" s="26">
        <v>0.47219</v>
      </c>
      <c r="AUS12" s="26">
        <v>0.62149999999999994</v>
      </c>
      <c r="AUT12" s="26">
        <v>5.8999999999999999E-3</v>
      </c>
      <c r="AUU12" s="26">
        <v>0.42560000000000003</v>
      </c>
      <c r="AUV12" s="26">
        <v>0</v>
      </c>
      <c r="AUW12" s="26">
        <v>2.2099999999999998E-2</v>
      </c>
      <c r="AUX12" s="131">
        <v>12784</v>
      </c>
      <c r="AUY12" s="131">
        <v>187</v>
      </c>
      <c r="AUZ12" s="131">
        <v>245</v>
      </c>
      <c r="AVA12" s="131">
        <v>1889</v>
      </c>
      <c r="AVB12" s="131">
        <v>6463</v>
      </c>
      <c r="AVC12" s="131">
        <v>3675</v>
      </c>
      <c r="AVD12" s="131">
        <v>122</v>
      </c>
      <c r="AVE12" s="131">
        <v>53</v>
      </c>
      <c r="AVF12" s="131">
        <v>150</v>
      </c>
      <c r="AVG12" s="131">
        <v>31213.000000004002</v>
      </c>
      <c r="AVH12" s="131">
        <v>409.77627038200001</v>
      </c>
      <c r="AVI12" s="131">
        <v>26912.634211254001</v>
      </c>
      <c r="AVJ12" s="131">
        <v>18.80450033</v>
      </c>
      <c r="AVK12" s="131">
        <v>87.785018031000007</v>
      </c>
      <c r="AVL12" s="131">
        <v>3731.0000000069999</v>
      </c>
      <c r="AVM12" s="131">
        <v>53</v>
      </c>
      <c r="AVN12" s="131">
        <v>31213</v>
      </c>
      <c r="AVO12" s="131">
        <v>1550</v>
      </c>
      <c r="AVP12" s="131">
        <v>12712</v>
      </c>
      <c r="AVQ12" s="131">
        <v>4655</v>
      </c>
      <c r="AVR12" s="131">
        <v>1552</v>
      </c>
      <c r="AVS12" s="131">
        <v>840</v>
      </c>
      <c r="AVT12" s="131">
        <v>127</v>
      </c>
      <c r="AVU12" s="131">
        <v>794</v>
      </c>
      <c r="AVV12" s="131">
        <v>63</v>
      </c>
      <c r="AVW12" s="131">
        <v>6572</v>
      </c>
      <c r="AVX12" s="131">
        <v>11</v>
      </c>
      <c r="AVY12" s="131">
        <v>95</v>
      </c>
      <c r="AVZ12" s="131">
        <v>2242</v>
      </c>
      <c r="AWA12" s="28">
        <v>1781974</v>
      </c>
      <c r="AWB12" s="28">
        <v>6535106</v>
      </c>
      <c r="AWC12" s="28">
        <v>4549565</v>
      </c>
      <c r="AWD12" s="28">
        <v>5187160</v>
      </c>
      <c r="AWE12" s="28">
        <v>0</v>
      </c>
      <c r="AWF12" s="28">
        <v>8940455</v>
      </c>
      <c r="AWG12" s="28">
        <v>9274641</v>
      </c>
      <c r="AWH12" s="28">
        <v>4648283</v>
      </c>
      <c r="AWI12" s="28">
        <v>6836665</v>
      </c>
      <c r="AWJ12" s="28">
        <v>9087749</v>
      </c>
      <c r="AWK12" s="28">
        <v>12100000</v>
      </c>
      <c r="AWL12" s="28">
        <v>12500000</v>
      </c>
      <c r="AWM12" s="28">
        <v>17600000</v>
      </c>
      <c r="AWN12" s="28">
        <v>19100000</v>
      </c>
      <c r="AWO12" s="28">
        <v>577564</v>
      </c>
      <c r="AWP12" s="28">
        <v>1233623</v>
      </c>
      <c r="AWQ12" s="28">
        <v>1206493</v>
      </c>
      <c r="AWR12" s="28">
        <v>1483653</v>
      </c>
      <c r="AWS12" s="28">
        <v>0</v>
      </c>
      <c r="AWT12" s="28">
        <v>2104358</v>
      </c>
      <c r="AWU12" s="28">
        <v>1937176</v>
      </c>
      <c r="AWV12" s="28">
        <v>471396</v>
      </c>
      <c r="AWW12" s="28">
        <v>590047</v>
      </c>
      <c r="AWX12" s="28">
        <v>1312896</v>
      </c>
      <c r="AWY12" s="28">
        <v>1735608</v>
      </c>
      <c r="AWZ12" s="28">
        <v>2554754</v>
      </c>
      <c r="AXA12" s="28">
        <v>2058821</v>
      </c>
      <c r="AXB12" s="28">
        <v>2474242</v>
      </c>
      <c r="AXC12" s="28">
        <v>41026</v>
      </c>
      <c r="AXD12" s="28">
        <v>338410</v>
      </c>
      <c r="AXE12" s="28">
        <v>776931</v>
      </c>
      <c r="AXF12" s="28">
        <v>989984</v>
      </c>
      <c r="AXG12" s="28">
        <v>1477925</v>
      </c>
      <c r="AXH12" s="28">
        <v>0</v>
      </c>
      <c r="AXI12" s="28">
        <v>4142798</v>
      </c>
      <c r="AXJ12" s="28">
        <v>3526573</v>
      </c>
      <c r="AXK12" s="28">
        <v>2865966</v>
      </c>
      <c r="AXL12" s="28">
        <v>4347284</v>
      </c>
      <c r="AXM12" s="28">
        <v>5362131</v>
      </c>
      <c r="AXN12" s="28">
        <v>5829678</v>
      </c>
      <c r="AXO12" s="28">
        <v>5463393</v>
      </c>
      <c r="AXP12" s="28">
        <v>9056147</v>
      </c>
      <c r="AXQ12" s="28">
        <v>9137184</v>
      </c>
      <c r="AXR12" s="28">
        <v>76735</v>
      </c>
      <c r="AXS12" s="28">
        <v>590100</v>
      </c>
      <c r="AXT12" s="28">
        <v>1744524</v>
      </c>
      <c r="AXU12" s="28">
        <v>819411</v>
      </c>
      <c r="AXV12" s="28">
        <v>989139</v>
      </c>
      <c r="AXW12" s="28">
        <v>0</v>
      </c>
      <c r="AXX12" s="28">
        <v>1358854</v>
      </c>
      <c r="AXY12" s="28">
        <v>1971077</v>
      </c>
      <c r="AXZ12" s="28">
        <v>330916</v>
      </c>
      <c r="AYA12" s="28">
        <v>440972</v>
      </c>
      <c r="AYB12" s="28">
        <v>699764</v>
      </c>
      <c r="AYC12" s="28">
        <v>1079066</v>
      </c>
      <c r="AYD12" s="28">
        <v>1113941</v>
      </c>
      <c r="AYE12" s="28">
        <v>758388</v>
      </c>
      <c r="AYF12" s="28">
        <v>3360412</v>
      </c>
      <c r="AYG12" s="28">
        <v>71340</v>
      </c>
      <c r="AYH12" s="28">
        <v>39742</v>
      </c>
      <c r="AYI12" s="28">
        <v>270908</v>
      </c>
      <c r="AYJ12" s="28">
        <v>231958</v>
      </c>
      <c r="AYK12" s="28">
        <v>0</v>
      </c>
      <c r="AYL12" s="28">
        <v>44062</v>
      </c>
      <c r="AYM12" s="28">
        <v>0</v>
      </c>
      <c r="AYN12" s="28">
        <v>0</v>
      </c>
      <c r="AYO12" s="28">
        <v>1550</v>
      </c>
      <c r="AYP12" s="28">
        <v>11687</v>
      </c>
      <c r="AYQ12" s="28">
        <v>2265</v>
      </c>
      <c r="AYR12" s="28">
        <v>4396</v>
      </c>
      <c r="AYS12" s="28">
        <v>2852310</v>
      </c>
      <c r="AYT12" s="28">
        <v>0</v>
      </c>
      <c r="AYU12" s="28">
        <v>1025554</v>
      </c>
      <c r="AYV12" s="28">
        <v>713563</v>
      </c>
      <c r="AYW12" s="28">
        <v>251212</v>
      </c>
      <c r="AYX12" s="28">
        <v>147801</v>
      </c>
      <c r="AYY12" s="28">
        <v>141293</v>
      </c>
      <c r="AYZ12" s="28">
        <v>276942</v>
      </c>
      <c r="AZA12" s="28">
        <v>287937</v>
      </c>
      <c r="AZB12" s="28">
        <v>652143</v>
      </c>
      <c r="AZC12" s="31">
        <v>0.70436719999999997</v>
      </c>
      <c r="AZD12" s="31">
        <v>1.8672500000000002E-2</v>
      </c>
      <c r="AZE12" s="31">
        <v>0.2769604</v>
      </c>
      <c r="AZF12" s="31">
        <v>0.99038090000000001</v>
      </c>
      <c r="AZG12" s="31">
        <v>9.6191000000000002E-3</v>
      </c>
      <c r="AZH12" s="31">
        <v>0</v>
      </c>
      <c r="AZI12" s="31">
        <v>0.55457860000000003</v>
      </c>
      <c r="AZJ12" s="31">
        <v>0</v>
      </c>
      <c r="AZK12" s="31">
        <v>0.44542140000000002</v>
      </c>
      <c r="AZL12" s="31">
        <v>0.5856538</v>
      </c>
      <c r="AZM12" s="31">
        <v>0.19583439999999999</v>
      </c>
      <c r="AZN12" s="31">
        <v>0.21851190000000001</v>
      </c>
      <c r="AZO12" s="31"/>
      <c r="AZP12" s="31"/>
      <c r="AZQ12" s="31"/>
      <c r="AZR12" s="31">
        <v>0.76131439999999995</v>
      </c>
      <c r="AZS12" s="31">
        <v>0</v>
      </c>
      <c r="AZT12" s="31">
        <v>0.2386856</v>
      </c>
      <c r="AZU12" s="70">
        <v>2</v>
      </c>
      <c r="AZV12" s="70">
        <v>1</v>
      </c>
      <c r="AZW12" s="70">
        <v>3</v>
      </c>
      <c r="AZX12" s="70">
        <v>3</v>
      </c>
      <c r="AZY12" s="74">
        <v>26659</v>
      </c>
      <c r="AZZ12" s="74">
        <v>5330</v>
      </c>
      <c r="BAA12" s="82">
        <v>0</v>
      </c>
      <c r="BAB12" s="82">
        <v>0</v>
      </c>
      <c r="BAC12" s="82">
        <v>0</v>
      </c>
      <c r="BAD12" s="82">
        <v>0</v>
      </c>
      <c r="BAE12" s="114">
        <v>12600</v>
      </c>
      <c r="BAF12" s="114">
        <v>9360</v>
      </c>
      <c r="BAG12" s="114">
        <v>12000</v>
      </c>
      <c r="BAH12" s="115">
        <v>7.1462791734795E-4</v>
      </c>
      <c r="BAI12" s="115">
        <v>4.9102172545558917E-4</v>
      </c>
      <c r="BAJ12" s="115">
        <v>6.0743039227348545E-4</v>
      </c>
      <c r="BAK12" s="114">
        <v>392.8048134177136</v>
      </c>
      <c r="BAL12" s="114">
        <v>290.40364866122678</v>
      </c>
      <c r="BAM12" s="114">
        <v>370.46184243022969</v>
      </c>
      <c r="BAN12" s="116">
        <v>8200</v>
      </c>
      <c r="BAO12" s="116">
        <v>1360</v>
      </c>
      <c r="BAP12" s="116">
        <v>2000</v>
      </c>
      <c r="BAQ12" s="116">
        <v>0</v>
      </c>
      <c r="BAR12" s="116">
        <v>2000</v>
      </c>
      <c r="BAS12" s="117">
        <v>4400</v>
      </c>
      <c r="BAT12" s="117">
        <v>8000</v>
      </c>
      <c r="BAU12" s="117">
        <v>8000</v>
      </c>
    </row>
    <row r="13" spans="1:1399">
      <c r="A13" s="132" t="s">
        <v>198</v>
      </c>
      <c r="B13" s="16">
        <v>70678</v>
      </c>
      <c r="C13" s="16" t="s">
        <v>209</v>
      </c>
      <c r="D13" s="9">
        <v>1592</v>
      </c>
      <c r="E13" s="9">
        <v>155374</v>
      </c>
      <c r="F13" s="4">
        <v>51</v>
      </c>
      <c r="G13" s="4">
        <v>6</v>
      </c>
      <c r="H13" s="4">
        <v>6</v>
      </c>
      <c r="I13" s="4">
        <v>6</v>
      </c>
      <c r="J13" s="4">
        <v>7</v>
      </c>
      <c r="K13" s="4">
        <v>7</v>
      </c>
      <c r="L13" s="4">
        <v>7</v>
      </c>
      <c r="M13" s="4">
        <v>7</v>
      </c>
      <c r="N13" s="4">
        <v>7</v>
      </c>
      <c r="O13" s="4">
        <v>7</v>
      </c>
      <c r="P13" s="4">
        <v>7</v>
      </c>
      <c r="Q13" s="4">
        <v>7</v>
      </c>
      <c r="R13" s="4">
        <v>7</v>
      </c>
      <c r="S13" s="7">
        <v>5406</v>
      </c>
      <c r="T13" s="7">
        <v>5256</v>
      </c>
      <c r="U13" s="7">
        <v>4888</v>
      </c>
      <c r="V13" s="7">
        <v>4913</v>
      </c>
      <c r="W13" s="7">
        <v>4917</v>
      </c>
      <c r="X13" s="7">
        <v>4967</v>
      </c>
      <c r="Y13" s="7">
        <v>4974</v>
      </c>
      <c r="Z13" s="7">
        <v>5130</v>
      </c>
      <c r="AA13" s="7">
        <v>5147</v>
      </c>
      <c r="AB13" s="7">
        <v>5252</v>
      </c>
      <c r="AC13" s="7">
        <v>5271</v>
      </c>
      <c r="AD13" s="7">
        <v>5317</v>
      </c>
      <c r="AE13" s="7">
        <v>2703</v>
      </c>
      <c r="AF13" s="7">
        <v>2553</v>
      </c>
      <c r="AG13" s="7">
        <v>2185</v>
      </c>
      <c r="AH13" s="7">
        <v>2209</v>
      </c>
      <c r="AI13" s="7">
        <v>2213</v>
      </c>
      <c r="AJ13" s="7">
        <v>2253</v>
      </c>
      <c r="AK13" s="7">
        <v>2260</v>
      </c>
      <c r="AL13" s="7">
        <v>2298</v>
      </c>
      <c r="AM13" s="7">
        <v>2314</v>
      </c>
      <c r="AN13" s="7">
        <v>2416</v>
      </c>
      <c r="AO13" s="7">
        <v>2434</v>
      </c>
      <c r="AP13" s="7">
        <v>2467</v>
      </c>
      <c r="AQ13" s="7">
        <v>-150</v>
      </c>
      <c r="AR13" s="7">
        <v>-368</v>
      </c>
      <c r="AS13" s="7">
        <v>24</v>
      </c>
      <c r="AT13" s="7">
        <v>4</v>
      </c>
      <c r="AU13" s="7">
        <v>40</v>
      </c>
      <c r="AV13" s="7">
        <v>7</v>
      </c>
      <c r="AW13" s="7">
        <v>38</v>
      </c>
      <c r="AX13" s="7">
        <v>16</v>
      </c>
      <c r="AY13" s="7">
        <v>102</v>
      </c>
      <c r="AZ13" s="7">
        <v>18</v>
      </c>
      <c r="BA13" s="7">
        <v>33</v>
      </c>
      <c r="BB13" s="7">
        <v>2703</v>
      </c>
      <c r="BC13" s="7">
        <v>2703</v>
      </c>
      <c r="BD13" s="7">
        <v>2703</v>
      </c>
      <c r="BE13" s="7">
        <v>2704</v>
      </c>
      <c r="BF13" s="7">
        <v>2704</v>
      </c>
      <c r="BG13" s="7">
        <v>2714</v>
      </c>
      <c r="BH13" s="7">
        <v>2714</v>
      </c>
      <c r="BI13" s="7">
        <v>2832</v>
      </c>
      <c r="BJ13" s="7">
        <v>2833</v>
      </c>
      <c r="BK13" s="7">
        <v>2836</v>
      </c>
      <c r="BL13" s="7">
        <v>2837</v>
      </c>
      <c r="BM13" s="7">
        <v>2850</v>
      </c>
      <c r="BN13" s="7">
        <v>0</v>
      </c>
      <c r="BO13" s="7">
        <v>0</v>
      </c>
      <c r="BP13" s="7">
        <v>1</v>
      </c>
      <c r="BQ13" s="7">
        <v>0</v>
      </c>
      <c r="BR13" s="7">
        <v>10</v>
      </c>
      <c r="BS13" s="7">
        <v>0</v>
      </c>
      <c r="BT13" s="7">
        <v>118</v>
      </c>
      <c r="BU13" s="7">
        <v>1</v>
      </c>
      <c r="BV13" s="7">
        <v>3</v>
      </c>
      <c r="BW13" s="7">
        <v>1</v>
      </c>
      <c r="BX13" s="7">
        <v>13</v>
      </c>
      <c r="BY13" s="10">
        <v>18963</v>
      </c>
      <c r="BZ13" s="10">
        <v>19267</v>
      </c>
      <c r="CA13" s="10">
        <v>19615</v>
      </c>
      <c r="CB13" s="10">
        <v>19992</v>
      </c>
      <c r="CC13" s="9">
        <v>20375</v>
      </c>
      <c r="CD13" s="9">
        <v>20745</v>
      </c>
      <c r="CE13" s="9">
        <v>21136</v>
      </c>
      <c r="CF13" s="9">
        <v>21474</v>
      </c>
      <c r="CG13" s="9">
        <v>21756</v>
      </c>
      <c r="CH13" s="9">
        <v>21993</v>
      </c>
      <c r="CI13" s="9">
        <v>22215</v>
      </c>
      <c r="CJ13" s="9">
        <v>22423</v>
      </c>
      <c r="CK13" s="9">
        <v>22684</v>
      </c>
      <c r="CL13" s="9">
        <v>21795</v>
      </c>
      <c r="CM13" s="9">
        <v>22095</v>
      </c>
      <c r="CN13" s="9">
        <v>22361</v>
      </c>
      <c r="CO13" s="9">
        <v>22525</v>
      </c>
      <c r="CP13" s="9">
        <v>22630</v>
      </c>
      <c r="CQ13" s="9">
        <v>22710</v>
      </c>
      <c r="CR13" s="9">
        <v>22811</v>
      </c>
      <c r="CS13" s="9">
        <v>22972</v>
      </c>
      <c r="CT13" s="9">
        <v>23192</v>
      </c>
      <c r="CU13" s="9">
        <v>23425</v>
      </c>
      <c r="CV13" s="9">
        <v>23658</v>
      </c>
      <c r="CW13" s="9">
        <v>23897</v>
      </c>
      <c r="CX13" s="9">
        <v>24134</v>
      </c>
      <c r="CY13" s="9">
        <v>24387</v>
      </c>
      <c r="CZ13" s="9">
        <v>24645</v>
      </c>
      <c r="DA13" s="9">
        <v>24899</v>
      </c>
      <c r="DB13" s="9">
        <v>25171</v>
      </c>
      <c r="DC13" s="9">
        <v>25442</v>
      </c>
      <c r="DD13" s="9">
        <v>25723</v>
      </c>
      <c r="DE13" s="9">
        <v>26005</v>
      </c>
      <c r="DF13" s="9">
        <v>26298</v>
      </c>
      <c r="DG13" s="9">
        <v>26595</v>
      </c>
      <c r="DH13" s="9">
        <v>26904</v>
      </c>
      <c r="DI13" s="9">
        <v>28286</v>
      </c>
      <c r="DJ13" s="9">
        <v>29450</v>
      </c>
      <c r="DK13" s="9">
        <v>30362</v>
      </c>
      <c r="DL13" s="9">
        <v>31035</v>
      </c>
      <c r="DM13" s="9">
        <v>31490</v>
      </c>
      <c r="DN13" s="9">
        <v>31733</v>
      </c>
      <c r="DO13" s="9">
        <v>7957</v>
      </c>
      <c r="DP13" s="9">
        <v>9107</v>
      </c>
      <c r="DQ13" s="9">
        <v>10231</v>
      </c>
      <c r="DR13" s="9">
        <v>11286</v>
      </c>
      <c r="DS13" s="9">
        <v>12237</v>
      </c>
      <c r="DT13" s="9">
        <v>13022</v>
      </c>
      <c r="DU13" s="9">
        <v>13633</v>
      </c>
      <c r="DV13" s="9">
        <v>13975</v>
      </c>
      <c r="DW13" s="9">
        <v>14009</v>
      </c>
      <c r="DX13" s="9">
        <v>13711</v>
      </c>
      <c r="DY13" s="9">
        <v>13144</v>
      </c>
      <c r="DZ13" s="9">
        <v>12367</v>
      </c>
      <c r="EA13" s="9">
        <v>11485</v>
      </c>
      <c r="EB13" s="9">
        <v>10549</v>
      </c>
      <c r="EC13" s="9">
        <v>9603</v>
      </c>
      <c r="ED13" s="7">
        <v>8686</v>
      </c>
      <c r="EE13" s="7">
        <v>7815</v>
      </c>
      <c r="EF13" s="7">
        <v>7008</v>
      </c>
      <c r="EG13" s="7">
        <v>6322</v>
      </c>
      <c r="EH13" s="7">
        <v>5817</v>
      </c>
      <c r="EI13" s="7">
        <v>5546</v>
      </c>
      <c r="EJ13" s="7">
        <v>5509</v>
      </c>
      <c r="EK13" s="7">
        <v>5475</v>
      </c>
      <c r="EL13" s="7">
        <v>5444</v>
      </c>
      <c r="EM13" s="7">
        <v>5416</v>
      </c>
      <c r="EN13" s="7">
        <v>5391</v>
      </c>
      <c r="EO13" s="7">
        <v>5370</v>
      </c>
      <c r="EP13" s="7">
        <v>5351</v>
      </c>
      <c r="EQ13" s="7">
        <v>5336</v>
      </c>
      <c r="ER13" s="7">
        <v>5323</v>
      </c>
      <c r="ES13" s="7">
        <v>5314</v>
      </c>
      <c r="ET13" s="7">
        <v>5308</v>
      </c>
      <c r="EU13" s="7">
        <v>5305</v>
      </c>
      <c r="EV13" s="7">
        <v>5305</v>
      </c>
      <c r="EW13" s="7">
        <v>5308</v>
      </c>
      <c r="EX13" s="7">
        <v>5314</v>
      </c>
      <c r="EY13" s="7">
        <v>11006</v>
      </c>
      <c r="EZ13" s="7">
        <v>10160</v>
      </c>
      <c r="FA13" s="7">
        <v>9384</v>
      </c>
      <c r="FB13" s="7">
        <v>8706</v>
      </c>
      <c r="FC13" s="7">
        <v>8138</v>
      </c>
      <c r="FD13" s="7">
        <v>7723</v>
      </c>
      <c r="FE13" s="7">
        <v>7503</v>
      </c>
      <c r="FF13" s="7">
        <v>7499</v>
      </c>
      <c r="FG13" s="7">
        <v>7747</v>
      </c>
      <c r="FH13" s="7">
        <v>8282</v>
      </c>
      <c r="FI13" s="7">
        <v>9071</v>
      </c>
      <c r="FJ13" s="7">
        <v>10056</v>
      </c>
      <c r="FK13" s="7">
        <v>11199</v>
      </c>
      <c r="FL13" s="7">
        <v>11246</v>
      </c>
      <c r="FM13" s="7">
        <v>12492</v>
      </c>
      <c r="FN13" s="7">
        <v>13675</v>
      </c>
      <c r="FO13" s="7">
        <v>14710</v>
      </c>
      <c r="FP13" s="7">
        <v>15622</v>
      </c>
      <c r="FQ13" s="7">
        <v>16388</v>
      </c>
      <c r="FR13" s="7">
        <v>16994</v>
      </c>
      <c r="FS13" s="7">
        <v>17426</v>
      </c>
      <c r="FT13" s="7">
        <v>17683</v>
      </c>
      <c r="FU13" s="7">
        <v>17950</v>
      </c>
      <c r="FV13" s="7">
        <v>18214</v>
      </c>
      <c r="FW13" s="7">
        <v>18481</v>
      </c>
      <c r="FX13" s="7">
        <v>18743</v>
      </c>
      <c r="FY13" s="7">
        <v>19017</v>
      </c>
      <c r="FZ13" s="7">
        <v>19294</v>
      </c>
      <c r="GA13" s="7">
        <v>19563</v>
      </c>
      <c r="GB13" s="7">
        <v>19848</v>
      </c>
      <c r="GC13" s="7">
        <v>20128</v>
      </c>
      <c r="GD13" s="7">
        <v>20415</v>
      </c>
      <c r="GE13" s="7">
        <v>20700</v>
      </c>
      <c r="GF13" s="7">
        <v>20993</v>
      </c>
      <c r="GG13" s="7">
        <v>21287</v>
      </c>
      <c r="GH13" s="7">
        <v>21590</v>
      </c>
      <c r="GI13" s="7">
        <v>9705</v>
      </c>
      <c r="GJ13" s="7">
        <v>9833</v>
      </c>
      <c r="GK13" s="7">
        <v>9977</v>
      </c>
      <c r="GL13" s="7">
        <v>10116</v>
      </c>
      <c r="GM13" s="7">
        <v>10272</v>
      </c>
      <c r="GN13" s="7">
        <v>10434</v>
      </c>
      <c r="GO13" s="7">
        <v>10598</v>
      </c>
      <c r="GP13" s="7">
        <v>10769</v>
      </c>
      <c r="GQ13" s="39">
        <v>10937</v>
      </c>
      <c r="GR13" s="39">
        <v>10996</v>
      </c>
      <c r="GS13" s="39">
        <v>11066</v>
      </c>
      <c r="GT13" s="39">
        <v>11127</v>
      </c>
      <c r="GU13" s="39">
        <v>11235</v>
      </c>
      <c r="GV13" s="39">
        <v>10786</v>
      </c>
      <c r="GW13" s="39">
        <v>10942</v>
      </c>
      <c r="GX13" s="39">
        <v>11110</v>
      </c>
      <c r="GY13" s="128">
        <v>11297</v>
      </c>
      <c r="GZ13" s="128">
        <v>11492</v>
      </c>
      <c r="HA13" s="128">
        <v>11713</v>
      </c>
      <c r="HB13" s="128">
        <v>11948</v>
      </c>
      <c r="HC13" s="128">
        <v>12192</v>
      </c>
      <c r="HD13" s="128">
        <v>12313</v>
      </c>
      <c r="HE13" s="128">
        <v>12441</v>
      </c>
      <c r="HF13" s="128">
        <v>12572</v>
      </c>
      <c r="HG13" s="128">
        <v>12702</v>
      </c>
      <c r="HH13" s="128">
        <v>12824</v>
      </c>
      <c r="HI13" s="128">
        <v>12952</v>
      </c>
      <c r="HJ13" s="128">
        <v>13082</v>
      </c>
      <c r="HK13" s="128">
        <v>13213</v>
      </c>
      <c r="HL13" s="128">
        <v>13352</v>
      </c>
      <c r="HM13" s="128">
        <v>13487</v>
      </c>
      <c r="HN13" s="128">
        <v>13630</v>
      </c>
      <c r="HO13" s="128">
        <v>13774</v>
      </c>
      <c r="HP13" s="128">
        <v>13920</v>
      </c>
      <c r="HQ13" s="128">
        <v>14074</v>
      </c>
      <c r="HR13" s="128">
        <v>14232</v>
      </c>
      <c r="HS13" s="128">
        <v>9258</v>
      </c>
      <c r="HT13" s="128">
        <v>9434</v>
      </c>
      <c r="HU13" s="128">
        <v>9638</v>
      </c>
      <c r="HV13" s="128">
        <v>9876</v>
      </c>
      <c r="HW13" s="128">
        <v>10103</v>
      </c>
      <c r="HX13" s="128">
        <v>10311</v>
      </c>
      <c r="HY13" s="128">
        <v>10538</v>
      </c>
      <c r="HZ13" s="128">
        <v>10705</v>
      </c>
      <c r="IA13" s="39">
        <v>10819</v>
      </c>
      <c r="IB13" s="39">
        <v>10997</v>
      </c>
      <c r="IC13" s="39">
        <v>11149</v>
      </c>
      <c r="ID13" s="39">
        <v>11296</v>
      </c>
      <c r="IE13" s="39">
        <v>11449</v>
      </c>
      <c r="IF13" s="39">
        <v>11009</v>
      </c>
      <c r="IG13" s="39">
        <v>11153</v>
      </c>
      <c r="IH13" s="39">
        <v>11251</v>
      </c>
      <c r="II13" s="128">
        <v>11228</v>
      </c>
      <c r="IJ13" s="128">
        <v>11138</v>
      </c>
      <c r="IK13" s="128">
        <v>10997</v>
      </c>
      <c r="IL13" s="128">
        <v>10863</v>
      </c>
      <c r="IM13" s="128">
        <v>10780</v>
      </c>
      <c r="IN13" s="128">
        <v>10879</v>
      </c>
      <c r="IO13" s="128">
        <v>10984</v>
      </c>
      <c r="IP13" s="128">
        <v>11086</v>
      </c>
      <c r="IQ13" s="128">
        <v>11195</v>
      </c>
      <c r="IR13" s="128">
        <v>11310</v>
      </c>
      <c r="IS13" s="128">
        <v>11435</v>
      </c>
      <c r="IT13" s="128">
        <v>11563</v>
      </c>
      <c r="IU13" s="128">
        <v>11686</v>
      </c>
      <c r="IV13" s="128">
        <v>11819</v>
      </c>
      <c r="IW13" s="128">
        <v>11955</v>
      </c>
      <c r="IX13" s="128">
        <v>12093</v>
      </c>
      <c r="IY13" s="128">
        <v>12231</v>
      </c>
      <c r="IZ13" s="128">
        <v>12378</v>
      </c>
      <c r="JA13" s="128">
        <v>12521</v>
      </c>
      <c r="JB13" s="128">
        <v>12672</v>
      </c>
      <c r="JC13" s="128">
        <v>1497</v>
      </c>
      <c r="JD13" s="128">
        <v>1385</v>
      </c>
      <c r="JE13" s="128">
        <v>1321</v>
      </c>
      <c r="JF13" s="128">
        <v>1262</v>
      </c>
      <c r="JG13" s="128">
        <v>1134</v>
      </c>
      <c r="JH13" s="128">
        <v>864</v>
      </c>
      <c r="JI13" s="128">
        <v>717</v>
      </c>
      <c r="JJ13" s="128">
        <v>621</v>
      </c>
      <c r="JK13" s="128">
        <v>570</v>
      </c>
      <c r="JL13" s="128">
        <v>534</v>
      </c>
      <c r="JM13" s="128">
        <v>465</v>
      </c>
      <c r="JN13" s="128">
        <v>407</v>
      </c>
      <c r="JO13" s="128">
        <v>291</v>
      </c>
      <c r="JP13" s="128">
        <v>269</v>
      </c>
      <c r="JQ13" s="128">
        <v>198</v>
      </c>
      <c r="JR13" s="128">
        <v>149</v>
      </c>
      <c r="JS13" s="128">
        <v>135</v>
      </c>
      <c r="JT13" s="128">
        <v>1585</v>
      </c>
      <c r="JU13" s="128">
        <v>1460</v>
      </c>
      <c r="JV13" s="128">
        <v>1406</v>
      </c>
      <c r="JW13" s="128">
        <v>1360</v>
      </c>
      <c r="JX13" s="128">
        <v>1235</v>
      </c>
      <c r="JY13" s="128">
        <v>997</v>
      </c>
      <c r="JZ13" s="128">
        <v>846</v>
      </c>
      <c r="KA13" s="128">
        <v>757</v>
      </c>
      <c r="KB13" s="128">
        <v>718</v>
      </c>
      <c r="KC13" s="128">
        <v>673</v>
      </c>
      <c r="KD13" s="128">
        <v>581</v>
      </c>
      <c r="KE13" s="128">
        <v>504</v>
      </c>
      <c r="KF13" s="128">
        <v>358</v>
      </c>
      <c r="KG13" s="128">
        <v>324</v>
      </c>
      <c r="KH13" s="128">
        <v>233</v>
      </c>
      <c r="KI13" s="128">
        <v>173</v>
      </c>
      <c r="KJ13" s="128">
        <v>142</v>
      </c>
      <c r="KK13" s="41">
        <v>13.665829145728644</v>
      </c>
      <c r="KL13" s="41">
        <v>14.42964824120603</v>
      </c>
      <c r="KM13" s="41">
        <v>15.159547738693467</v>
      </c>
      <c r="KN13" s="41">
        <v>15.318467336683417</v>
      </c>
      <c r="KO13" s="41">
        <v>15.480527638190955</v>
      </c>
      <c r="KP13" s="41">
        <v>15.640075376884422</v>
      </c>
      <c r="KQ13" s="41">
        <v>15.810929648241206</v>
      </c>
      <c r="KR13" s="41">
        <v>15.981155778894472</v>
      </c>
      <c r="KS13" s="41">
        <v>11284</v>
      </c>
      <c r="KT13" s="41">
        <v>12221</v>
      </c>
      <c r="KU13" s="41">
        <v>13345</v>
      </c>
      <c r="KV13" s="41">
        <v>13580</v>
      </c>
      <c r="KW13" s="41">
        <v>13811</v>
      </c>
      <c r="KX13" s="41">
        <v>14035</v>
      </c>
      <c r="KY13" s="41">
        <v>14245</v>
      </c>
      <c r="KZ13" s="41">
        <v>14451</v>
      </c>
      <c r="LA13" s="41">
        <v>7492</v>
      </c>
      <c r="LB13" s="41">
        <v>7755</v>
      </c>
      <c r="LC13" s="41">
        <v>7917</v>
      </c>
      <c r="LD13" s="41">
        <v>7949</v>
      </c>
      <c r="LE13" s="41">
        <v>7984</v>
      </c>
      <c r="LF13" s="41">
        <v>8018</v>
      </c>
      <c r="LG13" s="41">
        <v>8081</v>
      </c>
      <c r="LH13" s="41">
        <v>8154</v>
      </c>
      <c r="LI13" s="41">
        <v>843</v>
      </c>
      <c r="LJ13" s="41">
        <v>15788</v>
      </c>
      <c r="LK13" s="41">
        <v>3</v>
      </c>
      <c r="LL13" s="196">
        <v>5.5976141316815789E-2</v>
      </c>
      <c r="LM13" s="196">
        <v>3.917812989726624E-2</v>
      </c>
      <c r="LN13" s="196">
        <v>2.1559158330458779E-3</v>
      </c>
      <c r="LO13" s="196">
        <v>4.2262540021344719E-2</v>
      </c>
      <c r="LP13" s="196">
        <v>5.0722799898554397E-2</v>
      </c>
      <c r="LQ13" s="196">
        <v>4.3101644557894295E-2</v>
      </c>
      <c r="LR13" s="197">
        <v>5.635203447418579E-2</v>
      </c>
      <c r="LS13" s="196">
        <v>3.9365235576331654E-2</v>
      </c>
      <c r="LT13" s="128">
        <v>122</v>
      </c>
      <c r="LU13" s="128">
        <v>90</v>
      </c>
      <c r="LV13" s="128">
        <v>5</v>
      </c>
      <c r="LW13" s="128">
        <v>99</v>
      </c>
      <c r="LX13" s="128">
        <v>120</v>
      </c>
      <c r="LY13" s="128">
        <v>103</v>
      </c>
      <c r="LZ13" s="128">
        <v>136</v>
      </c>
      <c r="MA13" s="128">
        <v>96</v>
      </c>
      <c r="MB13" s="128">
        <v>58</v>
      </c>
      <c r="MC13" s="128">
        <v>40</v>
      </c>
      <c r="MD13" s="128" t="s">
        <v>331</v>
      </c>
      <c r="ME13" s="128">
        <v>48</v>
      </c>
      <c r="MF13" s="128">
        <v>53</v>
      </c>
      <c r="MG13" s="128">
        <v>48</v>
      </c>
      <c r="MH13" s="128">
        <v>75</v>
      </c>
      <c r="MI13" s="128">
        <v>44</v>
      </c>
      <c r="MJ13" s="128">
        <v>64</v>
      </c>
      <c r="MK13" s="128">
        <v>50</v>
      </c>
      <c r="ML13" s="128">
        <v>5</v>
      </c>
      <c r="MM13" s="128">
        <v>51</v>
      </c>
      <c r="MN13" s="128">
        <v>67</v>
      </c>
      <c r="MO13" s="128">
        <v>55</v>
      </c>
      <c r="MP13" s="128">
        <v>61</v>
      </c>
      <c r="MQ13" s="128">
        <v>52</v>
      </c>
      <c r="MR13" s="128">
        <v>43</v>
      </c>
      <c r="MS13" s="128">
        <v>63</v>
      </c>
      <c r="MT13" s="128">
        <v>2</v>
      </c>
      <c r="MU13" s="128">
        <v>92</v>
      </c>
      <c r="MV13" s="128">
        <v>115</v>
      </c>
      <c r="MW13" s="198">
        <v>69</v>
      </c>
      <c r="MX13" s="128">
        <v>92</v>
      </c>
      <c r="MY13" s="199">
        <v>67</v>
      </c>
      <c r="MZ13" s="128">
        <v>19</v>
      </c>
      <c r="NA13" s="128">
        <v>31</v>
      </c>
      <c r="NB13" s="128" t="s">
        <v>331</v>
      </c>
      <c r="NC13" s="128">
        <v>45</v>
      </c>
      <c r="ND13" s="128">
        <v>51</v>
      </c>
      <c r="NE13" s="128">
        <v>31</v>
      </c>
      <c r="NF13" s="128">
        <v>53</v>
      </c>
      <c r="NG13" s="128">
        <v>29</v>
      </c>
      <c r="NH13" s="128">
        <v>24</v>
      </c>
      <c r="NI13" s="128">
        <v>32</v>
      </c>
      <c r="NJ13" s="128">
        <v>2</v>
      </c>
      <c r="NK13" s="128">
        <v>47</v>
      </c>
      <c r="NL13" s="128">
        <v>64</v>
      </c>
      <c r="NM13" s="128">
        <v>38</v>
      </c>
      <c r="NN13" s="128">
        <v>39</v>
      </c>
      <c r="NO13" s="128">
        <v>38</v>
      </c>
      <c r="NP13" s="128">
        <v>25</v>
      </c>
      <c r="NQ13" s="85">
        <v>26</v>
      </c>
      <c r="NR13" s="128">
        <v>3</v>
      </c>
      <c r="NS13" s="85">
        <v>7</v>
      </c>
      <c r="NT13" s="85">
        <v>3</v>
      </c>
      <c r="NU13" s="85">
        <v>33</v>
      </c>
      <c r="NV13" s="85">
        <v>40</v>
      </c>
      <c r="NW13" s="85">
        <v>29</v>
      </c>
      <c r="NX13" s="85">
        <v>11</v>
      </c>
      <c r="NY13" s="85">
        <v>9</v>
      </c>
      <c r="NZ13" s="85" t="s">
        <v>331</v>
      </c>
      <c r="OA13" s="85">
        <v>3</v>
      </c>
      <c r="OB13" s="85">
        <v>1</v>
      </c>
      <c r="OC13" s="85">
        <v>16</v>
      </c>
      <c r="OD13" s="85">
        <v>19</v>
      </c>
      <c r="OE13" s="85">
        <v>15</v>
      </c>
      <c r="OF13" s="128">
        <v>14</v>
      </c>
      <c r="OG13" s="85">
        <v>17</v>
      </c>
      <c r="OH13" s="85">
        <v>3</v>
      </c>
      <c r="OI13" s="85">
        <v>4</v>
      </c>
      <c r="OJ13" s="85">
        <v>2</v>
      </c>
      <c r="OK13" s="85">
        <v>17</v>
      </c>
      <c r="OL13" s="85">
        <v>21</v>
      </c>
      <c r="OM13" s="85">
        <v>14</v>
      </c>
      <c r="ON13" s="85">
        <v>1</v>
      </c>
      <c r="OO13" s="85">
        <v>1</v>
      </c>
      <c r="OP13" s="128" t="s">
        <v>331</v>
      </c>
      <c r="OQ13" s="85" t="s">
        <v>331</v>
      </c>
      <c r="OR13" s="85">
        <v>2</v>
      </c>
      <c r="OS13" s="85">
        <v>0</v>
      </c>
      <c r="OT13" s="85">
        <v>4</v>
      </c>
      <c r="OU13" s="85">
        <v>0</v>
      </c>
      <c r="OV13" s="85">
        <v>1</v>
      </c>
      <c r="OW13" s="85" t="s">
        <v>331</v>
      </c>
      <c r="OX13" s="85" t="s">
        <v>331</v>
      </c>
      <c r="OY13" s="85" t="s">
        <v>331</v>
      </c>
      <c r="OZ13" s="85">
        <v>1</v>
      </c>
      <c r="PA13" s="85">
        <v>0</v>
      </c>
      <c r="PB13" s="85">
        <v>3</v>
      </c>
      <c r="PC13" s="85">
        <v>0</v>
      </c>
      <c r="PD13" s="85" t="s">
        <v>331</v>
      </c>
      <c r="PE13" s="85">
        <v>1</v>
      </c>
      <c r="PF13" s="85" t="s">
        <v>331</v>
      </c>
      <c r="PG13" s="85" t="s">
        <v>331</v>
      </c>
      <c r="PH13" s="85">
        <v>1</v>
      </c>
      <c r="PI13" s="85">
        <v>0</v>
      </c>
      <c r="PJ13" s="85">
        <v>1</v>
      </c>
      <c r="PK13" s="85">
        <v>0</v>
      </c>
      <c r="PL13" s="200">
        <v>0.10736407432897455</v>
      </c>
      <c r="PM13" s="200">
        <v>0.11796970224621278</v>
      </c>
      <c r="PN13" s="200">
        <v>9.9172128320110395E-2</v>
      </c>
      <c r="PO13" s="200">
        <v>0.14813233724653149</v>
      </c>
      <c r="PP13" s="200">
        <v>0.1538591596922817</v>
      </c>
      <c r="PQ13" s="200">
        <v>0.16027116374440309</v>
      </c>
      <c r="PR13" s="200">
        <v>0.16532692467058921</v>
      </c>
      <c r="PS13" s="200">
        <v>0.16033132406610079</v>
      </c>
      <c r="PT13" s="128">
        <v>234</v>
      </c>
      <c r="PU13" s="128">
        <v>271</v>
      </c>
      <c r="PV13" s="128">
        <v>230</v>
      </c>
      <c r="PW13" s="128">
        <v>347</v>
      </c>
      <c r="PX13" s="128">
        <v>364</v>
      </c>
      <c r="PY13" s="128">
        <v>383</v>
      </c>
      <c r="PZ13" s="128">
        <v>399</v>
      </c>
      <c r="QA13" s="128">
        <v>391</v>
      </c>
      <c r="QB13" s="128">
        <v>112</v>
      </c>
      <c r="QC13" s="128">
        <v>136</v>
      </c>
      <c r="QD13" s="128">
        <v>137</v>
      </c>
      <c r="QE13" s="128">
        <v>170</v>
      </c>
      <c r="QF13" s="128">
        <v>171</v>
      </c>
      <c r="QG13" s="128">
        <v>181</v>
      </c>
      <c r="QH13" s="128">
        <v>206</v>
      </c>
      <c r="QI13" s="128">
        <v>207</v>
      </c>
      <c r="QJ13" s="128">
        <v>122</v>
      </c>
      <c r="QK13" s="128">
        <v>135</v>
      </c>
      <c r="QL13" s="128">
        <v>93</v>
      </c>
      <c r="QM13" s="128">
        <v>177</v>
      </c>
      <c r="QN13" s="128">
        <v>193</v>
      </c>
      <c r="QO13" s="128">
        <v>202</v>
      </c>
      <c r="QP13" s="128">
        <v>193</v>
      </c>
      <c r="QQ13" s="128">
        <v>184</v>
      </c>
      <c r="QR13" s="128">
        <v>71</v>
      </c>
      <c r="QS13" s="128">
        <v>94</v>
      </c>
      <c r="QT13" s="128">
        <v>81</v>
      </c>
      <c r="QU13" s="128">
        <v>120</v>
      </c>
      <c r="QV13" s="128">
        <v>123</v>
      </c>
      <c r="QW13" s="128">
        <v>95</v>
      </c>
      <c r="QX13" s="128">
        <v>115</v>
      </c>
      <c r="QY13" s="128">
        <v>136</v>
      </c>
      <c r="QZ13" s="128">
        <v>33</v>
      </c>
      <c r="RA13" s="128">
        <v>50</v>
      </c>
      <c r="RB13" s="128">
        <v>51</v>
      </c>
      <c r="RC13" s="128">
        <v>67</v>
      </c>
      <c r="RD13" s="128">
        <v>60</v>
      </c>
      <c r="RE13" s="128">
        <v>40</v>
      </c>
      <c r="RF13" s="128">
        <v>63</v>
      </c>
      <c r="RG13" s="128">
        <v>63</v>
      </c>
      <c r="RH13" s="128">
        <v>38</v>
      </c>
      <c r="RI13" s="128">
        <v>44</v>
      </c>
      <c r="RJ13" s="128">
        <v>30</v>
      </c>
      <c r="RK13" s="128">
        <v>53</v>
      </c>
      <c r="RL13" s="128">
        <v>63</v>
      </c>
      <c r="RM13" s="128">
        <v>55</v>
      </c>
      <c r="RN13" s="128">
        <v>52</v>
      </c>
      <c r="RO13" s="128">
        <v>73</v>
      </c>
      <c r="RP13" s="128">
        <v>72</v>
      </c>
      <c r="RQ13" s="85">
        <v>122</v>
      </c>
      <c r="RR13" s="128">
        <v>89</v>
      </c>
      <c r="RS13" s="85">
        <v>144</v>
      </c>
      <c r="RT13" s="85">
        <v>179</v>
      </c>
      <c r="RU13" s="85">
        <v>208</v>
      </c>
      <c r="RV13" s="128">
        <v>210</v>
      </c>
      <c r="RW13" s="128">
        <v>171</v>
      </c>
      <c r="RX13" s="128">
        <v>34</v>
      </c>
      <c r="RY13" s="85">
        <v>56</v>
      </c>
      <c r="RZ13" s="128">
        <v>49</v>
      </c>
      <c r="SA13" s="85">
        <v>66</v>
      </c>
      <c r="SB13" s="85">
        <v>78</v>
      </c>
      <c r="SC13" s="85">
        <v>104</v>
      </c>
      <c r="SD13" s="128">
        <v>101</v>
      </c>
      <c r="SE13" s="128">
        <v>95</v>
      </c>
      <c r="SF13" s="128">
        <v>38</v>
      </c>
      <c r="SG13" s="85">
        <v>66</v>
      </c>
      <c r="SH13" s="128">
        <v>40</v>
      </c>
      <c r="SI13" s="85">
        <v>78</v>
      </c>
      <c r="SJ13" s="85">
        <v>101</v>
      </c>
      <c r="SK13" s="85">
        <v>104</v>
      </c>
      <c r="SL13" s="128">
        <v>109</v>
      </c>
      <c r="SM13" s="128">
        <v>76</v>
      </c>
      <c r="SN13" s="85">
        <v>12</v>
      </c>
      <c r="SO13" s="85">
        <v>44</v>
      </c>
      <c r="SP13" s="128">
        <v>37</v>
      </c>
      <c r="SQ13" s="85">
        <v>70</v>
      </c>
      <c r="SR13" s="85">
        <v>49</v>
      </c>
      <c r="SS13" s="85">
        <v>67</v>
      </c>
      <c r="ST13" s="128">
        <v>55</v>
      </c>
      <c r="SU13" s="128">
        <v>84</v>
      </c>
      <c r="SV13" s="85">
        <v>6</v>
      </c>
      <c r="SW13" s="85">
        <v>24</v>
      </c>
      <c r="SX13" s="128">
        <v>22</v>
      </c>
      <c r="SY13" s="85">
        <v>34</v>
      </c>
      <c r="SZ13" s="85">
        <v>26</v>
      </c>
      <c r="TA13" s="85">
        <v>33</v>
      </c>
      <c r="TB13" s="128">
        <v>30</v>
      </c>
      <c r="TC13" s="128">
        <v>49</v>
      </c>
      <c r="TD13" s="85">
        <v>6</v>
      </c>
      <c r="TE13" s="85">
        <v>20</v>
      </c>
      <c r="TF13" s="128">
        <v>15</v>
      </c>
      <c r="TG13" s="85">
        <v>36</v>
      </c>
      <c r="TH13" s="85">
        <v>23</v>
      </c>
      <c r="TI13" s="85">
        <v>34</v>
      </c>
      <c r="TJ13" s="128">
        <v>25</v>
      </c>
      <c r="TK13" s="128">
        <v>35</v>
      </c>
      <c r="TL13" s="200">
        <v>0</v>
      </c>
      <c r="TM13" s="200">
        <v>0</v>
      </c>
      <c r="TN13" s="200">
        <v>0</v>
      </c>
      <c r="TO13" s="200">
        <v>0</v>
      </c>
      <c r="TP13" s="200">
        <v>8.3333333333333343E-2</v>
      </c>
      <c r="TQ13" s="200">
        <v>9.7087378640776698E-2</v>
      </c>
      <c r="TR13" s="200">
        <v>0</v>
      </c>
      <c r="TS13" s="200">
        <v>0.41666666666666663</v>
      </c>
      <c r="TT13" s="200">
        <v>0</v>
      </c>
      <c r="TU13" s="200">
        <v>0</v>
      </c>
      <c r="TV13" s="200">
        <v>0</v>
      </c>
      <c r="TW13" s="200">
        <v>0</v>
      </c>
      <c r="TX13" s="200">
        <v>0</v>
      </c>
      <c r="TY13" s="200">
        <v>9.7087378640776698E-2</v>
      </c>
      <c r="TZ13" s="200">
        <v>0</v>
      </c>
      <c r="UA13" s="200">
        <v>0.3125</v>
      </c>
      <c r="UB13" s="200">
        <v>0</v>
      </c>
      <c r="UC13" s="200">
        <v>0</v>
      </c>
      <c r="UD13" s="200">
        <v>0</v>
      </c>
      <c r="UE13" s="200">
        <v>1.0240655401945725E-2</v>
      </c>
      <c r="UF13" s="200">
        <v>0</v>
      </c>
      <c r="UG13" s="200">
        <v>0</v>
      </c>
      <c r="UH13" s="200">
        <v>1.7568517217146874E-3</v>
      </c>
      <c r="UI13" s="200">
        <v>0</v>
      </c>
      <c r="UJ13" s="200">
        <v>0</v>
      </c>
      <c r="UK13" s="200">
        <v>1.0370216737529813E-3</v>
      </c>
      <c r="UL13" s="200">
        <v>5.1025614858659042E-3</v>
      </c>
      <c r="UM13" s="200">
        <v>3.0087253033798012E-3</v>
      </c>
      <c r="UN13" s="200">
        <v>4.9231981094919261E-3</v>
      </c>
      <c r="UO13" s="200">
        <v>1.9357336430507162E-3</v>
      </c>
      <c r="UP13" s="200">
        <v>4.7609979051609214E-3</v>
      </c>
      <c r="UQ13" s="200">
        <v>3.7505860290670415E-3</v>
      </c>
      <c r="UR13" s="200">
        <v>4.0567951318458417E-3</v>
      </c>
      <c r="US13" s="200">
        <v>3.1535793125197099E-3</v>
      </c>
      <c r="UT13" s="200">
        <v>1.8450184501845018E-2</v>
      </c>
      <c r="UU13" s="200">
        <v>1.8050541516245487E-2</v>
      </c>
      <c r="UV13" s="200">
        <v>1.1816838995568684E-2</v>
      </c>
      <c r="UW13" s="200">
        <v>8.6931324253839478E-3</v>
      </c>
      <c r="UX13" s="200">
        <v>1.7079419299743808E-2</v>
      </c>
      <c r="UY13" s="200">
        <v>1.3947001394700139E-2</v>
      </c>
      <c r="UZ13" s="200">
        <v>8.6042065009560229E-2</v>
      </c>
      <c r="VA13" s="200">
        <v>4.048582995951417E-2</v>
      </c>
      <c r="VB13" s="200">
        <v>0</v>
      </c>
      <c r="VC13" s="200">
        <v>8.7301587301587311E-2</v>
      </c>
      <c r="VD13" s="200">
        <v>0.15255530129672004</v>
      </c>
      <c r="VE13" s="200">
        <v>6.569343065693431E-2</v>
      </c>
      <c r="VF13" s="200">
        <v>7.7030812324929976E-2</v>
      </c>
      <c r="VG13" s="200">
        <v>5.4127198917456029E-2</v>
      </c>
      <c r="VH13" s="128">
        <v>15</v>
      </c>
      <c r="VI13" s="128">
        <v>7</v>
      </c>
      <c r="VJ13" s="128">
        <v>19</v>
      </c>
      <c r="VK13" s="128">
        <v>35</v>
      </c>
      <c r="VL13" s="128">
        <v>33</v>
      </c>
      <c r="VM13" s="128">
        <v>21</v>
      </c>
      <c r="VN13" s="128">
        <v>24</v>
      </c>
      <c r="VO13" s="128">
        <v>21</v>
      </c>
      <c r="VP13" s="128">
        <v>11</v>
      </c>
      <c r="VQ13" s="128">
        <v>4</v>
      </c>
      <c r="VR13" s="128">
        <v>17</v>
      </c>
      <c r="VS13" s="128">
        <v>25</v>
      </c>
      <c r="VT13" s="128">
        <v>17</v>
      </c>
      <c r="VU13" s="128">
        <v>13</v>
      </c>
      <c r="VV13" s="128">
        <v>14</v>
      </c>
      <c r="VW13" s="128">
        <v>10</v>
      </c>
      <c r="VX13" s="128">
        <v>4</v>
      </c>
      <c r="VY13" s="128">
        <v>3</v>
      </c>
      <c r="VZ13" s="128">
        <v>2</v>
      </c>
      <c r="WA13" s="128">
        <v>10</v>
      </c>
      <c r="WB13" s="128">
        <v>16</v>
      </c>
      <c r="WC13" s="128">
        <v>8</v>
      </c>
      <c r="WD13" s="128">
        <v>10</v>
      </c>
      <c r="WE13" s="128">
        <v>11</v>
      </c>
      <c r="WF13" s="200">
        <v>3.670566643725625E-3</v>
      </c>
      <c r="WG13" s="200">
        <v>1.0447501305937664E-2</v>
      </c>
      <c r="WH13" s="200">
        <v>1.4660227664711971E-2</v>
      </c>
      <c r="WI13" s="200">
        <v>1.7075773745997867E-2</v>
      </c>
      <c r="WJ13" s="200">
        <v>1.9866429960267142E-2</v>
      </c>
      <c r="WK13" s="200">
        <v>2.0086203289115791E-2</v>
      </c>
      <c r="WL13" s="200">
        <v>2.1546366122482806E-2</v>
      </c>
      <c r="WM13" s="200">
        <v>1.8452454176405463E-2</v>
      </c>
      <c r="WN13" s="128">
        <v>8</v>
      </c>
      <c r="WO13" s="128">
        <v>24</v>
      </c>
      <c r="WP13" s="128">
        <v>34</v>
      </c>
      <c r="WQ13" s="128">
        <v>40</v>
      </c>
      <c r="WR13" s="128">
        <v>47</v>
      </c>
      <c r="WS13" s="128">
        <v>48</v>
      </c>
      <c r="WT13" s="128">
        <v>52</v>
      </c>
      <c r="WU13" s="128">
        <v>45</v>
      </c>
      <c r="WV13" s="128">
        <v>4</v>
      </c>
      <c r="WW13" s="128">
        <v>10</v>
      </c>
      <c r="WX13" s="128">
        <v>23</v>
      </c>
      <c r="WY13" s="128">
        <v>21</v>
      </c>
      <c r="WZ13" s="128">
        <v>25</v>
      </c>
      <c r="XA13" s="128">
        <v>27</v>
      </c>
      <c r="XB13" s="128">
        <v>27</v>
      </c>
      <c r="XC13" s="128">
        <v>22</v>
      </c>
      <c r="XD13" s="128">
        <v>4</v>
      </c>
      <c r="XE13" s="128">
        <v>14</v>
      </c>
      <c r="XF13" s="128">
        <v>11</v>
      </c>
      <c r="XG13" s="128">
        <v>19</v>
      </c>
      <c r="XH13" s="128">
        <v>22</v>
      </c>
      <c r="XI13" s="128">
        <v>21</v>
      </c>
      <c r="XJ13" s="128">
        <v>25</v>
      </c>
      <c r="XK13" s="128">
        <v>23</v>
      </c>
      <c r="XL13" s="200">
        <v>0</v>
      </c>
      <c r="XM13" s="200">
        <v>0.11070110701107011</v>
      </c>
      <c r="XN13" s="200">
        <v>0.21739130434782608</v>
      </c>
      <c r="XO13" s="200">
        <v>5.7636887608069162E-2</v>
      </c>
      <c r="XP13" s="200">
        <v>0.10989010989010989</v>
      </c>
      <c r="XQ13" s="200">
        <v>0.18276762402088775</v>
      </c>
      <c r="XR13" s="200">
        <v>0.10025062656641603</v>
      </c>
      <c r="XS13" s="200">
        <v>0.10230179028132994</v>
      </c>
      <c r="XT13" s="200">
        <v>0</v>
      </c>
      <c r="XU13" s="200">
        <v>0.11070110701107011</v>
      </c>
      <c r="XV13" s="200">
        <v>0.21739130434782608</v>
      </c>
      <c r="XW13" s="200">
        <v>0</v>
      </c>
      <c r="XX13" s="200">
        <v>8.241758241758243E-2</v>
      </c>
      <c r="XY13" s="200">
        <v>0.15665796344647517</v>
      </c>
      <c r="XZ13" s="200">
        <v>7.5187969924812026E-2</v>
      </c>
      <c r="YA13" s="200">
        <v>7.6726342710997444E-2</v>
      </c>
      <c r="YB13" s="200">
        <v>1.7473353136466887E-3</v>
      </c>
      <c r="YC13" s="200">
        <v>0</v>
      </c>
      <c r="YD13" s="200">
        <v>0</v>
      </c>
      <c r="YE13" s="200">
        <v>8.5338795016214365E-3</v>
      </c>
      <c r="YF13" s="200">
        <v>0</v>
      </c>
      <c r="YG13" s="200">
        <v>1.7403411068569441E-3</v>
      </c>
      <c r="YH13" s="200">
        <v>1.7568517217146874E-3</v>
      </c>
      <c r="YI13" s="200">
        <v>1.7727353306151391E-3</v>
      </c>
      <c r="YJ13" s="200">
        <v>2.1853146853146855E-3</v>
      </c>
      <c r="YK13" s="200">
        <v>5.1851083687649083E-3</v>
      </c>
      <c r="YL13" s="200">
        <v>8.1640983773854474E-3</v>
      </c>
      <c r="YM13" s="200">
        <v>3.0087253033798012E-3</v>
      </c>
      <c r="YN13" s="200">
        <v>2.9539188656951556E-3</v>
      </c>
      <c r="YO13" s="200">
        <v>7.7429345722028649E-3</v>
      </c>
      <c r="YP13" s="200">
        <v>8.7842586085734361E-3</v>
      </c>
      <c r="YQ13" s="200">
        <v>5.6258790436005627E-3</v>
      </c>
      <c r="YR13" s="200">
        <v>4.0567951318458417E-3</v>
      </c>
      <c r="YS13" s="200">
        <v>2.5228634500157679E-2</v>
      </c>
      <c r="YT13" s="200">
        <v>2.1525215252152518E-2</v>
      </c>
      <c r="YU13" s="200">
        <v>3.9109506618531895E-2</v>
      </c>
      <c r="YV13" s="200">
        <v>3.2496307237813882E-2</v>
      </c>
      <c r="YW13" s="200">
        <v>2.8977108084613158E-2</v>
      </c>
      <c r="YX13" s="200">
        <v>1.9925989183034447E-2</v>
      </c>
      <c r="YY13" s="200">
        <v>3.9051603905160395E-2</v>
      </c>
      <c r="YZ13" s="200">
        <v>0</v>
      </c>
      <c r="ZA13" s="200">
        <v>6.4777327935222673E-2</v>
      </c>
      <c r="ZB13" s="200">
        <v>9.7560975609756101E-2</v>
      </c>
      <c r="ZC13" s="200">
        <v>8.7301587301587311E-2</v>
      </c>
      <c r="ZD13" s="200">
        <v>0.19832189168573605</v>
      </c>
      <c r="ZE13" s="200">
        <v>0.16058394160583941</v>
      </c>
      <c r="ZF13" s="200">
        <v>0.23809523809523808</v>
      </c>
      <c r="ZG13" s="200">
        <v>0.13531799729364005</v>
      </c>
      <c r="ZH13" s="9">
        <v>14214.9066687624</v>
      </c>
      <c r="ZI13" s="7"/>
      <c r="ZJ13" s="7"/>
      <c r="ZK13" s="7">
        <v>5582.77001953125</v>
      </c>
      <c r="ZL13" s="7">
        <v>6020.2900390625</v>
      </c>
      <c r="ZM13" s="7">
        <v>6419.31005859375</v>
      </c>
      <c r="ZN13" s="7">
        <v>7822.8798828125</v>
      </c>
      <c r="ZO13" s="7">
        <v>8240.9599609375</v>
      </c>
      <c r="ZP13" s="7">
        <v>8609.3896484375</v>
      </c>
      <c r="ZQ13" s="7">
        <v>9534.849609375</v>
      </c>
      <c r="ZR13" s="7">
        <v>15617.919921875</v>
      </c>
      <c r="ZS13" s="7">
        <v>14796.4599609375</v>
      </c>
      <c r="ZT13" s="7">
        <v>20101.119140625</v>
      </c>
      <c r="ZU13" s="7">
        <f t="shared" si="0"/>
        <v>23996.053999999996</v>
      </c>
      <c r="ZV13" s="7"/>
      <c r="ZW13" s="7"/>
      <c r="ZX13" s="7">
        <v>881.58001708984375</v>
      </c>
      <c r="ZY13" s="7">
        <v>436.010009765625</v>
      </c>
      <c r="ZZ13" s="7">
        <v>585</v>
      </c>
      <c r="AAA13" s="7">
        <v>855.53997802734375</v>
      </c>
      <c r="AAB13" s="7">
        <v>819.83001708984375</v>
      </c>
      <c r="AAC13" s="7">
        <v>942.969970703125</v>
      </c>
      <c r="AAD13" s="7">
        <v>1533.260009765625</v>
      </c>
      <c r="AAE13" s="7">
        <v>1293.760009765625</v>
      </c>
      <c r="AAF13" s="7">
        <v>1330.739990234375</v>
      </c>
      <c r="AAG13" s="7">
        <v>1663.0999755859375</v>
      </c>
      <c r="AAH13" s="7">
        <v>1940.7399999999998</v>
      </c>
      <c r="AAI13" s="7"/>
      <c r="AAJ13" s="7"/>
      <c r="AAK13" s="7">
        <v>4701.18017578125</v>
      </c>
      <c r="AAL13" s="7">
        <v>5584.27978515625</v>
      </c>
      <c r="AAM13" s="7">
        <v>5834.31005859375</v>
      </c>
      <c r="AAN13" s="7">
        <v>6967.35009765625</v>
      </c>
      <c r="AAO13" s="7">
        <v>7421.1298828125</v>
      </c>
      <c r="AAP13" s="7">
        <v>7666.43017578125</v>
      </c>
      <c r="AAQ13" s="7">
        <v>8001.58984375</v>
      </c>
      <c r="AAR13" s="7">
        <v>14324.169921875</v>
      </c>
      <c r="AAS13" s="7">
        <v>13465.7197265625</v>
      </c>
      <c r="AAT13" s="7">
        <v>18438.01953125</v>
      </c>
      <c r="AAU13" s="7">
        <v>22055.313999999998</v>
      </c>
      <c r="AAV13" s="7"/>
      <c r="AAW13" s="7"/>
      <c r="AAX13" s="7">
        <v>284.41000366210937</v>
      </c>
      <c r="AAY13" s="7">
        <v>43.950000762939453</v>
      </c>
      <c r="AAZ13" s="7">
        <v>143.58000183105469</v>
      </c>
      <c r="ABA13" s="7">
        <v>233.02000427246094</v>
      </c>
      <c r="ABB13" s="7">
        <v>144.6300048828125</v>
      </c>
      <c r="ABC13" s="7">
        <v>226.27999877929687</v>
      </c>
      <c r="ABD13" s="7">
        <v>201.27999877929687</v>
      </c>
      <c r="ABE13" s="7">
        <v>203.10000610351562</v>
      </c>
      <c r="ABF13" s="7">
        <v>257.07998657226562</v>
      </c>
      <c r="ABG13" s="7">
        <v>198.27999877929687</v>
      </c>
      <c r="ABH13" s="7">
        <v>288.47399999999999</v>
      </c>
      <c r="ABI13" s="7"/>
      <c r="ABJ13" s="7"/>
      <c r="ABK13" s="7">
        <v>141.19000244140625</v>
      </c>
      <c r="ABL13" s="7">
        <v>40.819999694824219</v>
      </c>
      <c r="ABM13" s="7">
        <v>138.6300048828125</v>
      </c>
      <c r="ABN13" s="7">
        <v>102.37000274658203</v>
      </c>
      <c r="ABO13" s="7">
        <v>81.05999755859375</v>
      </c>
      <c r="ABP13" s="7">
        <v>91.660003662109375</v>
      </c>
      <c r="ABQ13" s="7">
        <v>93.169998168945313</v>
      </c>
      <c r="ABR13" s="7">
        <v>146.33999633789062</v>
      </c>
      <c r="ABS13" s="7">
        <v>222.58000183105469</v>
      </c>
      <c r="ABT13" s="7">
        <v>167.02999877929687</v>
      </c>
      <c r="ABU13" s="7">
        <v>191.501</v>
      </c>
      <c r="ABV13" s="7">
        <v>0</v>
      </c>
      <c r="ABW13" s="7">
        <v>0</v>
      </c>
      <c r="ABX13" s="7">
        <v>82.3</v>
      </c>
      <c r="ABY13" s="7">
        <v>2.4710000000000001</v>
      </c>
      <c r="ABZ13" s="7">
        <v>3.165</v>
      </c>
      <c r="ACA13" s="7">
        <v>14.587</v>
      </c>
      <c r="ACB13" s="7">
        <v>15.569000000000001</v>
      </c>
      <c r="ACC13" s="7">
        <v>25.062000000000001</v>
      </c>
      <c r="ACD13" s="7">
        <v>1.573</v>
      </c>
      <c r="ACE13" s="7">
        <v>26.689</v>
      </c>
      <c r="ACF13" s="7">
        <v>23.91</v>
      </c>
      <c r="ACG13" s="7">
        <v>29.245000000000001</v>
      </c>
      <c r="ACH13" s="7">
        <v>74.379000000000005</v>
      </c>
      <c r="ACI13" s="7"/>
      <c r="ACJ13" s="7"/>
      <c r="ACK13" s="7"/>
      <c r="ACL13" s="7"/>
      <c r="ACM13" s="7"/>
      <c r="ACN13" s="7">
        <v>115.85899999999999</v>
      </c>
      <c r="ACO13" s="7"/>
      <c r="ACP13" s="7">
        <v>109.55200000000001</v>
      </c>
      <c r="ACQ13" s="7">
        <v>106.45699999999999</v>
      </c>
      <c r="ACR13" s="7">
        <v>30</v>
      </c>
      <c r="ACS13" s="7"/>
      <c r="ACT13" s="7"/>
      <c r="ACU13" s="7"/>
      <c r="ACV13" s="7"/>
      <c r="ACW13" s="7"/>
      <c r="ACX13" s="7">
        <v>60.923999999999999</v>
      </c>
      <c r="ACY13" s="7">
        <v>0.65600000000000003</v>
      </c>
      <c r="ACZ13" s="7">
        <v>1.786</v>
      </c>
      <c r="ADA13" s="7">
        <v>0.19500000000000739</v>
      </c>
      <c r="ADB13" s="7">
        <v>47.998024999999998</v>
      </c>
      <c r="ADC13" s="7">
        <v>0</v>
      </c>
      <c r="ADD13" s="7">
        <v>7.4999999999999997E-2</v>
      </c>
      <c r="ADE13" s="7">
        <v>7.4999999999999997E-2</v>
      </c>
      <c r="ADF13" s="7">
        <v>10.59</v>
      </c>
      <c r="ADG13" s="7">
        <v>2.0059999999999998</v>
      </c>
      <c r="ADH13" s="7">
        <v>22.594000000000001</v>
      </c>
      <c r="ADI13" s="7">
        <v>0</v>
      </c>
      <c r="ADJ13" s="7">
        <v>0</v>
      </c>
      <c r="ADK13" s="7">
        <v>496.5</v>
      </c>
      <c r="ADL13" s="7">
        <v>389.92999267578125</v>
      </c>
      <c r="ADM13" s="7">
        <v>435.3800048828125</v>
      </c>
      <c r="ADN13" s="7">
        <v>617.510009765625</v>
      </c>
      <c r="ADO13" s="7">
        <v>658.55999755859375</v>
      </c>
      <c r="ADP13" s="7">
        <v>684.1300048828125</v>
      </c>
      <c r="ADQ13" s="7">
        <v>1330.27001953125</v>
      </c>
      <c r="ADR13" s="7">
        <v>1071.56005859375</v>
      </c>
      <c r="ADS13" s="7">
        <v>1073.4599609375</v>
      </c>
      <c r="ADT13" s="7">
        <v>1329.780029296875</v>
      </c>
      <c r="ADU13" s="7">
        <v>1405.0809999999999</v>
      </c>
      <c r="ADV13" s="7">
        <v>0</v>
      </c>
      <c r="ADW13" s="7">
        <v>0</v>
      </c>
      <c r="ADX13" s="7">
        <v>496.5</v>
      </c>
      <c r="ADY13" s="7">
        <v>389.92999267578125</v>
      </c>
      <c r="ADZ13" s="7">
        <v>435.3800048828125</v>
      </c>
      <c r="AEA13" s="7">
        <v>617.510009765625</v>
      </c>
      <c r="AEB13" s="7">
        <v>656.510009765625</v>
      </c>
      <c r="AEC13" s="7">
        <v>684.1300048828125</v>
      </c>
      <c r="AED13" s="7">
        <v>1327</v>
      </c>
      <c r="AEE13" s="7">
        <v>1069.1800537109375</v>
      </c>
      <c r="AEF13" s="7">
        <v>1072.9200439453125</v>
      </c>
      <c r="AEG13" s="7">
        <v>1329.780029296875</v>
      </c>
      <c r="AEH13" s="7">
        <v>1405.0809999999999</v>
      </c>
      <c r="AEI13" s="7">
        <v>0</v>
      </c>
      <c r="AEJ13" s="7">
        <v>0</v>
      </c>
      <c r="AEK13" s="7">
        <v>0</v>
      </c>
      <c r="AEL13" s="7">
        <v>0</v>
      </c>
      <c r="AEM13" s="7">
        <v>0</v>
      </c>
      <c r="AEN13" s="7">
        <v>0</v>
      </c>
      <c r="AEO13" s="7">
        <v>2.0499999523162842</v>
      </c>
      <c r="AEP13" s="7">
        <v>0</v>
      </c>
      <c r="AEQ13" s="7">
        <v>3.2699999809265137</v>
      </c>
      <c r="AER13" s="7">
        <v>2.380000114440918</v>
      </c>
      <c r="AES13" s="7">
        <v>0.54000002145767212</v>
      </c>
      <c r="AET13" s="7">
        <v>0</v>
      </c>
      <c r="AEU13" s="7">
        <v>0</v>
      </c>
      <c r="AEV13" s="7">
        <v>0</v>
      </c>
      <c r="AEW13" s="7">
        <v>0</v>
      </c>
      <c r="AEX13" s="7">
        <v>4443.669921875</v>
      </c>
      <c r="AEY13" s="7">
        <v>4085.22998046875</v>
      </c>
      <c r="AEZ13" s="7">
        <v>6359.33984375</v>
      </c>
      <c r="AFA13" s="7">
        <v>7914.080078125</v>
      </c>
      <c r="AFB13" s="7">
        <v>8254.490234375</v>
      </c>
      <c r="AFC13" s="7">
        <v>9837.400390625</v>
      </c>
      <c r="AFD13" s="7">
        <v>13690.1298828125</v>
      </c>
      <c r="AFE13" s="7">
        <v>12209.7197265625</v>
      </c>
      <c r="AFF13" s="7">
        <v>12406.349609375</v>
      </c>
      <c r="AFG13" s="7">
        <v>17489.390625</v>
      </c>
      <c r="AFH13" s="7">
        <v>23398.038</v>
      </c>
      <c r="AFI13" s="7">
        <v>0</v>
      </c>
      <c r="AFJ13" s="7">
        <v>0</v>
      </c>
      <c r="AFK13" s="7">
        <v>306.94000244140625</v>
      </c>
      <c r="AFL13" s="7">
        <v>872.80999755859375</v>
      </c>
      <c r="AFM13" s="7">
        <v>1027.969970703125</v>
      </c>
      <c r="AFN13" s="7">
        <v>651.84002685546875</v>
      </c>
      <c r="AFO13" s="7">
        <v>780.53997802734375</v>
      </c>
      <c r="AFP13" s="7">
        <v>980.77001953125</v>
      </c>
      <c r="AFQ13" s="7">
        <v>1886.6700439453125</v>
      </c>
      <c r="AFR13" s="7">
        <v>992.27001953125</v>
      </c>
      <c r="AFS13" s="7">
        <v>1315.1300048828125</v>
      </c>
      <c r="AFT13" s="7">
        <v>1448.6199951171875</v>
      </c>
      <c r="AFU13" s="7">
        <v>1772.145</v>
      </c>
      <c r="AFV13" s="7">
        <v>0</v>
      </c>
      <c r="AFW13" s="7">
        <v>0</v>
      </c>
      <c r="AFX13" s="7">
        <v>574.6500244140625</v>
      </c>
      <c r="AFY13" s="7">
        <v>-436.79998779296875</v>
      </c>
      <c r="AFZ13" s="7">
        <v>-442.97000122070313</v>
      </c>
      <c r="AGA13" s="7">
        <v>203.69999694824219</v>
      </c>
      <c r="AGB13" s="7">
        <v>39.279998779296875</v>
      </c>
      <c r="AGC13" s="7">
        <v>-37.799999237060547</v>
      </c>
      <c r="AGD13" s="7">
        <v>-353.41000366210937</v>
      </c>
      <c r="AGE13" s="7">
        <v>301.489990234375</v>
      </c>
      <c r="AGF13" s="7">
        <v>15.609999656677246</v>
      </c>
      <c r="AGG13" s="7">
        <v>214.49000549316406</v>
      </c>
      <c r="AGH13" s="7">
        <v>168.5949999999998</v>
      </c>
      <c r="AGI13" s="7">
        <v>0</v>
      </c>
      <c r="AGJ13" s="7">
        <v>0</v>
      </c>
      <c r="AGK13" s="7">
        <v>1450.300048828125</v>
      </c>
      <c r="AGL13" s="7">
        <v>668.4000244140625</v>
      </c>
      <c r="AGM13" s="7">
        <v>1408.25</v>
      </c>
      <c r="AGN13" s="7">
        <v>1850.280029296875</v>
      </c>
      <c r="AGO13" s="7">
        <v>2403.070068359375</v>
      </c>
      <c r="AGP13" s="7">
        <v>3415.820068359375</v>
      </c>
      <c r="AGQ13" s="7">
        <v>2696.199951171875</v>
      </c>
      <c r="AGR13" s="7">
        <v>5093.89013671875</v>
      </c>
      <c r="AGS13" s="7">
        <v>1768.1500244140625</v>
      </c>
      <c r="AGT13" s="11">
        <v>6006.39013671875</v>
      </c>
      <c r="AGU13" s="11">
        <v>19139.768</v>
      </c>
      <c r="AGV13" s="7">
        <v>0</v>
      </c>
      <c r="AGW13" s="7">
        <v>0</v>
      </c>
      <c r="AGX13" s="7">
        <v>1139.0899658203125</v>
      </c>
      <c r="AGY13" s="7">
        <v>1935.050048828125</v>
      </c>
      <c r="AGZ13" s="7">
        <v>59.970001220703125</v>
      </c>
      <c r="AHA13" s="7">
        <v>-91.199996948242188</v>
      </c>
      <c r="AHB13" s="7">
        <v>-13.529999732971191</v>
      </c>
      <c r="AHC13" s="7">
        <v>-1228.010009765625</v>
      </c>
      <c r="AHD13" s="7">
        <v>-4155.27978515625</v>
      </c>
      <c r="AHE13" s="7">
        <v>3408.199951171875</v>
      </c>
      <c r="AHF13" s="7">
        <v>2390.110107421875</v>
      </c>
      <c r="AHG13" s="7">
        <v>2611.72998046875</v>
      </c>
      <c r="AHH13" s="7">
        <v>598.01599999999598</v>
      </c>
      <c r="AHI13" s="7"/>
      <c r="AHJ13" s="7"/>
      <c r="AHK13" s="7">
        <v>0.15999999642372131</v>
      </c>
      <c r="AHL13" s="7">
        <v>9.0000003576278687E-2</v>
      </c>
      <c r="AHM13" s="7">
        <v>0.23999999463558197</v>
      </c>
      <c r="AHN13" s="7">
        <v>0.11999999731779099</v>
      </c>
      <c r="AHO13" s="7">
        <v>0.10000000149011612</v>
      </c>
      <c r="AHP13" s="7">
        <v>0.10000000149011612</v>
      </c>
      <c r="AHQ13" s="7">
        <v>5.9999998658895493E-2</v>
      </c>
      <c r="AHR13" s="7">
        <v>0.10999999940395355</v>
      </c>
      <c r="AHS13" s="7">
        <v>0.17000000178813934</v>
      </c>
      <c r="AHT13" s="7">
        <v>0.10000000149011612</v>
      </c>
      <c r="AHU13" s="7"/>
      <c r="AHV13" s="7"/>
      <c r="AHW13" s="7">
        <v>6239.06005859375</v>
      </c>
      <c r="AHX13" s="7">
        <v>1797.449951171875</v>
      </c>
      <c r="AHY13" s="7">
        <v>6077.16015625</v>
      </c>
      <c r="AHZ13" s="7">
        <v>4456.47021484375</v>
      </c>
      <c r="AIA13" s="7">
        <v>3495.27001953125</v>
      </c>
      <c r="AIB13" s="7">
        <v>3913.0400390625</v>
      </c>
      <c r="AIC13" s="7">
        <v>3938.199951171875</v>
      </c>
      <c r="AID13" s="7">
        <v>6123.7001953125</v>
      </c>
      <c r="AIE13" s="7">
        <v>9222.7998046875</v>
      </c>
      <c r="AIF13" s="7">
        <v>6849.259765625</v>
      </c>
      <c r="AIG13" s="7"/>
      <c r="AIH13" s="7"/>
      <c r="AII13" s="7">
        <v>0.5</v>
      </c>
      <c r="AIJ13" s="7">
        <v>0.93000000715255737</v>
      </c>
      <c r="AIK13" s="7">
        <v>0.97000002861022949</v>
      </c>
      <c r="AIL13" s="7">
        <v>0.43999999761581421</v>
      </c>
      <c r="AIM13" s="7">
        <v>0.56000000238418579</v>
      </c>
      <c r="AIN13" s="7">
        <v>0.40999999642372131</v>
      </c>
      <c r="AIO13" s="7">
        <v>0.46000000834465027</v>
      </c>
      <c r="AIP13" s="7">
        <v>0.72000002861022949</v>
      </c>
      <c r="AIQ13" s="7">
        <v>0.87000000476837158</v>
      </c>
      <c r="AIR13" s="7">
        <v>0.8399999737739563</v>
      </c>
      <c r="AIS13" s="7"/>
      <c r="AIT13" s="7"/>
      <c r="AIU13" s="7">
        <v>2.9999999329447746E-2</v>
      </c>
      <c r="AIV13" s="7">
        <v>9.9999997764825821E-3</v>
      </c>
      <c r="AIW13" s="7">
        <v>1.9999999552965164E-2</v>
      </c>
      <c r="AIX13" s="7">
        <v>9.9999997764825821E-3</v>
      </c>
      <c r="AIY13" s="7">
        <v>9.9999997764825821E-3</v>
      </c>
      <c r="AIZ13" s="7">
        <v>9.9999997764825821E-3</v>
      </c>
      <c r="AJA13" s="7">
        <v>9.9999997764825821E-3</v>
      </c>
      <c r="AJB13" s="7">
        <v>9.9999997764825821E-3</v>
      </c>
      <c r="AJC13" s="7">
        <v>1.9999999552965164E-2</v>
      </c>
      <c r="AJD13" s="7">
        <v>9.9999997764825821E-3</v>
      </c>
      <c r="AJE13" s="7">
        <v>0.75</v>
      </c>
      <c r="AJF13" s="7">
        <v>0.75</v>
      </c>
      <c r="AJG13" s="7">
        <v>0.70999997854232788</v>
      </c>
      <c r="AJH13" s="7">
        <v>0.68999999761581421</v>
      </c>
      <c r="AJI13" s="7">
        <v>0.68999999761581421</v>
      </c>
      <c r="AJJ13" s="7">
        <v>0.68999999761581421</v>
      </c>
      <c r="AJK13" s="7">
        <v>0.68999999761581421</v>
      </c>
      <c r="AJL13" s="7">
        <v>0.68999999761581421</v>
      </c>
      <c r="AJM13" s="7">
        <v>0.68999999761581421</v>
      </c>
      <c r="AJN13" s="7">
        <v>0.68000000715255737</v>
      </c>
      <c r="AJO13" s="7">
        <v>0.68000000715255737</v>
      </c>
      <c r="AJP13" s="7">
        <v>0.68000000715255737</v>
      </c>
      <c r="AJQ13" s="7">
        <v>0.72000002861022949</v>
      </c>
      <c r="AJR13" s="7">
        <v>0.72000002861022949</v>
      </c>
      <c r="AJS13" s="7">
        <v>0.68999999761581421</v>
      </c>
      <c r="AJT13" s="7">
        <v>0.68000000715255737</v>
      </c>
      <c r="AJU13" s="7">
        <v>0.68000000715255737</v>
      </c>
      <c r="AJV13" s="7">
        <v>0.68000000715255737</v>
      </c>
      <c r="AJW13" s="7">
        <v>0.68000000715255737</v>
      </c>
      <c r="AJX13" s="7">
        <v>0.68000000715255737</v>
      </c>
      <c r="AJY13" s="7">
        <v>0.68000000715255737</v>
      </c>
      <c r="AJZ13" s="7">
        <v>0.68999999761581421</v>
      </c>
      <c r="AKA13" s="7">
        <v>0.68999999761581421</v>
      </c>
      <c r="AKB13" s="7">
        <v>0.68999999761581421</v>
      </c>
      <c r="AKC13" s="7">
        <v>0.75</v>
      </c>
      <c r="AKD13" s="7">
        <v>0.75</v>
      </c>
      <c r="AKE13" s="7">
        <v>0.70999997854232788</v>
      </c>
      <c r="AKF13" s="7">
        <v>0.68999999761581421</v>
      </c>
      <c r="AKG13" s="7">
        <v>0.68999999761581421</v>
      </c>
      <c r="AKH13" s="7">
        <v>0.68999999761581421</v>
      </c>
      <c r="AKI13" s="7">
        <v>0.68999999761581421</v>
      </c>
      <c r="AKJ13" s="7">
        <v>0.68999999761581421</v>
      </c>
      <c r="AKK13" s="7">
        <v>0.68999999761581421</v>
      </c>
      <c r="AKL13" s="7">
        <v>0.68000000715255737</v>
      </c>
      <c r="AKM13" s="7">
        <v>0.68000000715255737</v>
      </c>
      <c r="AKN13" s="7">
        <v>0.68000000715255737</v>
      </c>
      <c r="AKO13" s="7">
        <v>7426378000</v>
      </c>
      <c r="AKP13" s="7">
        <v>31887771000</v>
      </c>
      <c r="AKQ13" s="7">
        <v>31081790500</v>
      </c>
      <c r="AKR13" s="7">
        <v>32198778100</v>
      </c>
      <c r="AKS13" s="7">
        <v>32449796000</v>
      </c>
      <c r="AKT13" s="7">
        <v>31847260000</v>
      </c>
      <c r="AKU13" s="7">
        <v>34277564000</v>
      </c>
      <c r="AKV13" s="7">
        <v>43006881000</v>
      </c>
      <c r="AKW13" s="7">
        <v>44113870000</v>
      </c>
      <c r="AKX13" s="7">
        <v>79983320000</v>
      </c>
      <c r="AKY13" s="7">
        <v>79215482000</v>
      </c>
      <c r="AKZ13" s="7">
        <v>80614443000</v>
      </c>
      <c r="ALA13" s="7">
        <v>3713189000</v>
      </c>
      <c r="ALB13" s="7">
        <v>3861677000</v>
      </c>
      <c r="ALC13" s="7">
        <v>3996834300</v>
      </c>
      <c r="ALD13" s="7">
        <v>4138456300</v>
      </c>
      <c r="ALE13" s="7">
        <v>4321380700</v>
      </c>
      <c r="ALF13" s="7">
        <v>4337530000</v>
      </c>
      <c r="ALG13" s="7">
        <v>4759462000</v>
      </c>
      <c r="ALH13" s="7">
        <v>12313133000</v>
      </c>
      <c r="ALI13" s="7">
        <v>12807781000</v>
      </c>
      <c r="ALJ13" s="7">
        <v>13453159000</v>
      </c>
      <c r="ALK13" s="7">
        <v>12890181500</v>
      </c>
      <c r="ALL13" s="7">
        <v>14271385000</v>
      </c>
      <c r="ALM13" s="7">
        <v>3713189000</v>
      </c>
      <c r="ALN13" s="7">
        <v>28026094000</v>
      </c>
      <c r="ALO13" s="7">
        <v>27084956200</v>
      </c>
      <c r="ALP13" s="7">
        <v>28060321800</v>
      </c>
      <c r="ALQ13" s="7">
        <v>28128415300</v>
      </c>
      <c r="ALR13" s="7">
        <v>27509730000</v>
      </c>
      <c r="ALS13" s="7">
        <v>29518102000</v>
      </c>
      <c r="ALT13" s="7">
        <v>30693748000</v>
      </c>
      <c r="ALU13" s="7">
        <v>31306089000</v>
      </c>
      <c r="ALV13" s="7">
        <v>66530161000</v>
      </c>
      <c r="ALW13" s="7">
        <v>66325300500</v>
      </c>
      <c r="ALX13" s="7">
        <v>66343058000</v>
      </c>
      <c r="ALY13" s="7">
        <v>1373728.875</v>
      </c>
      <c r="ALZ13" s="7">
        <v>6066927.5</v>
      </c>
      <c r="AMA13" s="7">
        <v>6358795</v>
      </c>
      <c r="AMB13" s="7">
        <v>6553791.5</v>
      </c>
      <c r="AMC13" s="7">
        <v>6599511</v>
      </c>
      <c r="AMD13" s="7">
        <v>6411769.5</v>
      </c>
      <c r="AME13" s="7">
        <v>6891348</v>
      </c>
      <c r="AMF13" s="7">
        <v>8383407.5</v>
      </c>
      <c r="AMG13" s="7">
        <v>8570793</v>
      </c>
      <c r="AMH13" s="7">
        <v>15229117</v>
      </c>
      <c r="AMI13" s="7">
        <v>15028549</v>
      </c>
      <c r="AMJ13" s="7">
        <v>15161641</v>
      </c>
      <c r="AMK13" s="7">
        <v>1373728.875</v>
      </c>
      <c r="AML13" s="7">
        <v>1428663.375</v>
      </c>
      <c r="AMM13" s="7">
        <v>1478666</v>
      </c>
      <c r="AMN13" s="7">
        <v>1530494.25</v>
      </c>
      <c r="AMO13" s="7">
        <v>1598143.75</v>
      </c>
      <c r="AMP13" s="7">
        <v>1598205.625</v>
      </c>
      <c r="AMQ13" s="7">
        <v>1753670.625</v>
      </c>
      <c r="AMR13" s="7">
        <v>4347857.5</v>
      </c>
      <c r="AMS13" s="7">
        <v>4520925</v>
      </c>
      <c r="AMT13" s="7">
        <v>4743709</v>
      </c>
      <c r="AMU13" s="7">
        <v>4543596</v>
      </c>
      <c r="AMV13" s="7">
        <v>5007503.5</v>
      </c>
      <c r="AMW13" s="7">
        <v>1373728.875</v>
      </c>
      <c r="AMX13" s="7">
        <v>10977710</v>
      </c>
      <c r="AMY13" s="7">
        <v>12395861</v>
      </c>
      <c r="AMZ13" s="7">
        <v>12702726</v>
      </c>
      <c r="ANA13" s="7">
        <v>12710536</v>
      </c>
      <c r="ANB13" s="7">
        <v>12210266</v>
      </c>
      <c r="ANC13" s="7">
        <v>13061107</v>
      </c>
      <c r="AND13" s="7">
        <v>13356722</v>
      </c>
      <c r="ANE13" s="7">
        <v>13528993</v>
      </c>
      <c r="ANF13" s="7">
        <v>27537318</v>
      </c>
      <c r="ANG13" s="7">
        <v>27249508</v>
      </c>
      <c r="ANH13" s="7">
        <v>26892200</v>
      </c>
      <c r="ANI13" s="7"/>
      <c r="ANJ13" s="7"/>
      <c r="ANK13" s="7">
        <v>64.519996643066406</v>
      </c>
      <c r="ANL13" s="7">
        <v>31.670000076293945</v>
      </c>
      <c r="ANM13" s="7">
        <v>36.549999237060547</v>
      </c>
      <c r="ANN13" s="7">
        <v>58.580001831054688</v>
      </c>
      <c r="ANO13" s="7">
        <v>54.639999389648438</v>
      </c>
      <c r="ANP13" s="7">
        <v>53.939998626708984</v>
      </c>
      <c r="ANQ13" s="7">
        <v>54.200000762939453</v>
      </c>
      <c r="ANR13" s="7">
        <v>55</v>
      </c>
      <c r="ANS13" s="7">
        <v>47.159999847412109</v>
      </c>
      <c r="ANT13" s="7">
        <v>0</v>
      </c>
      <c r="ANU13" s="7">
        <v>0</v>
      </c>
      <c r="ANV13" s="7">
        <v>4136.740234375</v>
      </c>
      <c r="ANW13" s="7">
        <v>3212.429931640625</v>
      </c>
      <c r="ANX13" s="7">
        <v>5331.3701171875</v>
      </c>
      <c r="ANY13" s="7">
        <v>7262.240234375</v>
      </c>
      <c r="ANZ13" s="7">
        <v>7473.93994140625</v>
      </c>
      <c r="AOA13" s="7">
        <v>8856.6396484375</v>
      </c>
      <c r="AOB13" s="7">
        <v>11803.4599609375</v>
      </c>
      <c r="AOC13" s="7">
        <v>11217.4501953125</v>
      </c>
      <c r="AOD13" s="7">
        <v>11091.2197265625</v>
      </c>
      <c r="AOE13" s="7">
        <v>16040.76953125</v>
      </c>
      <c r="AOF13" s="7">
        <v>0</v>
      </c>
      <c r="AOG13" s="7">
        <v>0</v>
      </c>
      <c r="AOH13" s="7">
        <v>2686.43994140625</v>
      </c>
      <c r="AOI13" s="7">
        <v>2544.030029296875</v>
      </c>
      <c r="AOJ13" s="7">
        <v>3923.1201171875</v>
      </c>
      <c r="AOK13" s="7">
        <v>5411.9599609375</v>
      </c>
      <c r="AOL13" s="7">
        <v>5070.8701171875</v>
      </c>
      <c r="AOM13" s="7">
        <v>5440.81982421875</v>
      </c>
      <c r="AON13" s="7">
        <v>9107.259765625</v>
      </c>
      <c r="AOO13" s="7">
        <v>6123.56005859375</v>
      </c>
      <c r="AOP13" s="7">
        <v>9323.0703125</v>
      </c>
      <c r="AOQ13" s="7">
        <v>10034.3798828125</v>
      </c>
      <c r="AOR13" s="7">
        <v>541451.875</v>
      </c>
      <c r="AOS13" s="7">
        <v>576685.9375</v>
      </c>
      <c r="AOT13" s="7">
        <v>496497.9375</v>
      </c>
      <c r="AOU13" s="7">
        <v>524666.25</v>
      </c>
      <c r="AOV13" s="7">
        <v>543693.9375</v>
      </c>
      <c r="AOW13" s="7">
        <v>621764</v>
      </c>
      <c r="AOX13" s="7">
        <v>659672.875</v>
      </c>
      <c r="AOY13" s="7">
        <v>730559.4375</v>
      </c>
      <c r="AOZ13" s="7">
        <v>1020041.875</v>
      </c>
      <c r="APA13" s="7">
        <v>1068075.25</v>
      </c>
      <c r="APB13" s="7">
        <v>1045893.125</v>
      </c>
      <c r="APC13" s="7">
        <v>1361343.75</v>
      </c>
      <c r="APD13" s="7">
        <v>60735040</v>
      </c>
      <c r="APE13" s="7">
        <v>72180605</v>
      </c>
      <c r="APF13" s="7">
        <v>62452847</v>
      </c>
      <c r="APG13" s="4">
        <v>5837.919921875</v>
      </c>
      <c r="APH13" s="4">
        <v>11538.0595703125</v>
      </c>
      <c r="API13" s="4">
        <v>5367.47998046875</v>
      </c>
      <c r="APJ13" s="4">
        <v>10854.669921875</v>
      </c>
      <c r="APK13" s="4">
        <v>12856.7001953125</v>
      </c>
      <c r="APL13" s="4">
        <v>7623.97021484375</v>
      </c>
      <c r="APM13" s="4">
        <v>9022.9599609375</v>
      </c>
      <c r="APN13" s="4">
        <v>11101.509765625</v>
      </c>
      <c r="APO13" s="4">
        <v>8992.4599609375</v>
      </c>
      <c r="APP13" s="4">
        <v>8614.669921875</v>
      </c>
      <c r="APQ13" s="4">
        <v>9749.2900390625</v>
      </c>
      <c r="APR13" s="4">
        <v>11521.58984375</v>
      </c>
      <c r="APS13" s="4">
        <v>8466.1796875</v>
      </c>
      <c r="APT13" s="4">
        <v>11031.419921875</v>
      </c>
      <c r="APU13" s="4">
        <v>9272.080078125</v>
      </c>
      <c r="APV13" s="4">
        <v>8216.759765625</v>
      </c>
      <c r="APW13" s="4">
        <v>10955.1298828125</v>
      </c>
      <c r="APX13" s="4">
        <v>10477.259765625</v>
      </c>
      <c r="APY13" s="4">
        <v>10297.1904296875</v>
      </c>
      <c r="APZ13" s="4">
        <v>11316.509765625</v>
      </c>
      <c r="AQA13" s="4">
        <v>14016.9296875</v>
      </c>
      <c r="AQB13" s="4">
        <v>14804.98046875</v>
      </c>
      <c r="AQC13" s="4">
        <v>17347.44921875</v>
      </c>
      <c r="AQD13" s="4">
        <v>21750.150390625</v>
      </c>
      <c r="AQE13" s="4">
        <v>13202.240234375</v>
      </c>
      <c r="AQF13" s="4">
        <v>16262.75</v>
      </c>
      <c r="AQG13" s="4">
        <v>18904.400390625</v>
      </c>
      <c r="AQH13" s="4">
        <v>22074.98046875</v>
      </c>
      <c r="AQI13" s="4">
        <v>22740.359375</v>
      </c>
      <c r="AQJ13" s="4">
        <v>25038.30078125</v>
      </c>
      <c r="AQK13" s="4">
        <v>25294.19921875</v>
      </c>
      <c r="AQL13" s="4">
        <v>28128.25</v>
      </c>
      <c r="AQM13" s="4">
        <v>31019.140625</v>
      </c>
      <c r="AQN13" s="4">
        <v>32644.5390625</v>
      </c>
      <c r="AQO13" s="4">
        <v>34967.578125</v>
      </c>
      <c r="AQP13" s="4">
        <v>40261.66015625</v>
      </c>
      <c r="AQQ13" s="7">
        <v>1.3200000524520874</v>
      </c>
      <c r="AQR13" s="7">
        <v>0.37000000476837158</v>
      </c>
      <c r="AQS13" s="7">
        <v>2.2400000095367432</v>
      </c>
      <c r="AQT13" s="7">
        <v>0.94999998807907104</v>
      </c>
      <c r="AQU13" s="7">
        <v>0.69999998807907104</v>
      </c>
      <c r="AQV13" s="7">
        <v>124.13999938964844</v>
      </c>
      <c r="AQW13" s="7">
        <v>43.779998779296875</v>
      </c>
      <c r="AQX13" s="7">
        <v>13.079999923706055</v>
      </c>
      <c r="AQY13" s="7">
        <v>13.479999542236328</v>
      </c>
      <c r="AQZ13" s="7">
        <v>15.359999656677246</v>
      </c>
      <c r="ARA13" s="7">
        <v>9.2600002288818359</v>
      </c>
      <c r="ARB13" s="7">
        <v>15.670000076293945</v>
      </c>
      <c r="ARC13" s="4">
        <v>41.959999084472656</v>
      </c>
      <c r="ARD13" s="4">
        <v>38.830001831054687</v>
      </c>
      <c r="ARE13" s="4">
        <v>122.65000152587891</v>
      </c>
      <c r="ARF13" s="4">
        <v>750.46002197265625</v>
      </c>
      <c r="ARG13" s="4">
        <v>51.189998626708984</v>
      </c>
      <c r="ARH13" s="4">
        <v>54.919998168945313</v>
      </c>
      <c r="ARI13" s="4">
        <v>91.839996337890625</v>
      </c>
      <c r="ARJ13" s="4">
        <v>31.969999313354492</v>
      </c>
      <c r="ARK13" s="4">
        <v>55.369998931884766</v>
      </c>
      <c r="ARL13" s="4">
        <v>28.030000686645508</v>
      </c>
      <c r="ARM13" s="4">
        <v>595.739990234375</v>
      </c>
      <c r="ARN13" s="4">
        <v>854.530029296875</v>
      </c>
      <c r="ARO13" s="7">
        <v>0</v>
      </c>
      <c r="ARP13" s="7">
        <v>0</v>
      </c>
      <c r="ARQ13" s="7">
        <v>3300.830078125</v>
      </c>
      <c r="ARR13" s="7">
        <v>3226.3701171875</v>
      </c>
      <c r="ARS13" s="7">
        <v>192.80999755859375</v>
      </c>
      <c r="ART13" s="7">
        <v>84.449996948242188</v>
      </c>
      <c r="ARU13" s="7">
        <v>75.080001831054688</v>
      </c>
      <c r="ARV13" s="7">
        <v>95.610000610351563</v>
      </c>
      <c r="ARW13" s="7">
        <v>191.17999267578125</v>
      </c>
      <c r="ARX13" s="7">
        <v>28.219999313354492</v>
      </c>
      <c r="ARY13" s="7">
        <v>5.940000057220459</v>
      </c>
      <c r="ARZ13" s="7">
        <v>11.010000228881836</v>
      </c>
      <c r="ASA13" s="4">
        <v>0</v>
      </c>
      <c r="ASB13" s="4">
        <v>0</v>
      </c>
      <c r="ASC13" s="4">
        <v>0</v>
      </c>
      <c r="ASD13" s="4">
        <v>0</v>
      </c>
      <c r="ASE13" s="4">
        <v>530</v>
      </c>
      <c r="ASF13" s="4">
        <v>501.89999389648437</v>
      </c>
      <c r="ASG13" s="4">
        <v>240.71000671386719</v>
      </c>
      <c r="ASH13" s="4">
        <v>489.32000732421875</v>
      </c>
      <c r="ASI13" s="4">
        <v>1436.7099609375</v>
      </c>
      <c r="ASJ13" s="4">
        <v>1042.3299560546875</v>
      </c>
      <c r="ASK13" s="4">
        <v>977.94000244140625</v>
      </c>
      <c r="ASL13" s="4">
        <v>1902.719970703125</v>
      </c>
      <c r="ASM13" s="7">
        <v>0</v>
      </c>
      <c r="ASN13" s="7">
        <v>0</v>
      </c>
      <c r="ASO13" s="7">
        <v>0</v>
      </c>
      <c r="ASP13" s="7">
        <v>0</v>
      </c>
      <c r="ASQ13" s="7">
        <v>0</v>
      </c>
      <c r="ASR13" s="7">
        <v>0</v>
      </c>
      <c r="ASS13" s="7">
        <v>0</v>
      </c>
      <c r="AST13" s="7">
        <v>0</v>
      </c>
      <c r="ASU13" s="7">
        <v>0</v>
      </c>
      <c r="ASV13" s="7">
        <v>0</v>
      </c>
      <c r="ASW13" s="7">
        <v>0</v>
      </c>
      <c r="ASX13" s="7">
        <v>0</v>
      </c>
      <c r="ASY13" s="4">
        <v>22.219999313354492</v>
      </c>
      <c r="ASZ13" s="4">
        <v>21.930000305175781</v>
      </c>
      <c r="ATA13" s="4">
        <v>22.579999923706055</v>
      </c>
      <c r="ATB13" s="4">
        <v>21.540000915527344</v>
      </c>
      <c r="ATC13" s="4">
        <v>21.659999847412109</v>
      </c>
      <c r="ATD13" s="4">
        <v>22.379999160766602</v>
      </c>
      <c r="ATE13" s="4">
        <v>44.779998779296875</v>
      </c>
      <c r="ATF13" s="4">
        <v>43.349998474121094</v>
      </c>
      <c r="ATG13" s="4">
        <v>51.549999237060547</v>
      </c>
      <c r="ATH13" s="4">
        <v>35.310001373291016</v>
      </c>
      <c r="ATI13" s="4">
        <v>34.549999237060547</v>
      </c>
      <c r="ATJ13" s="4">
        <v>25.649999618530273</v>
      </c>
      <c r="ATK13" s="7">
        <v>22568</v>
      </c>
      <c r="ATL13" s="47">
        <v>0.91</v>
      </c>
      <c r="ATM13" s="7">
        <v>4550.3599999999997</v>
      </c>
      <c r="ATN13" s="7">
        <v>0.83</v>
      </c>
      <c r="ATO13" s="7">
        <v>15974.81</v>
      </c>
      <c r="ATP13" s="7">
        <v>0.93</v>
      </c>
      <c r="ATQ13" s="7">
        <v>4954</v>
      </c>
      <c r="ATR13" s="7">
        <v>1280</v>
      </c>
      <c r="ATS13" s="7">
        <v>3674</v>
      </c>
      <c r="ATT13" s="19">
        <v>5145</v>
      </c>
      <c r="ATU13" s="20">
        <v>1304</v>
      </c>
      <c r="ATV13" s="20">
        <v>3841</v>
      </c>
      <c r="ATW13" s="20">
        <v>490.16</v>
      </c>
      <c r="ATX13" s="20">
        <v>0</v>
      </c>
      <c r="ATY13" s="20">
        <v>490.16</v>
      </c>
      <c r="ATZ13" s="20">
        <v>4654.84</v>
      </c>
      <c r="AUA13" s="20">
        <v>1304</v>
      </c>
      <c r="AUB13" s="20">
        <v>3350.84</v>
      </c>
      <c r="AUC13" s="20">
        <v>1653.32</v>
      </c>
      <c r="AUD13" s="20">
        <v>383.34</v>
      </c>
      <c r="AUE13" s="20">
        <v>1269.98</v>
      </c>
      <c r="AUF13" s="20">
        <v>3001.52</v>
      </c>
      <c r="AUG13" s="20">
        <v>920.66</v>
      </c>
      <c r="AUH13" s="20">
        <v>2080.86</v>
      </c>
      <c r="AUI13" s="23">
        <v>0.67055024207793101</v>
      </c>
      <c r="AUJ13" s="24">
        <v>0.52841125446341564</v>
      </c>
      <c r="AUK13" s="24">
        <v>0.71594663432458561</v>
      </c>
      <c r="AUL13" s="25">
        <v>0.37345043147783596</v>
      </c>
      <c r="AUM13" s="25">
        <v>0.437409571520883</v>
      </c>
      <c r="AUN13" s="25">
        <v>0.15631508786669099</v>
      </c>
      <c r="AUO13" s="25">
        <v>0.19365430433085598</v>
      </c>
      <c r="AUP13" s="25">
        <v>9.6491717255087511E-2</v>
      </c>
      <c r="AUQ13" s="25">
        <v>0.39271994319410503</v>
      </c>
      <c r="AUR13" s="25">
        <v>0.49778</v>
      </c>
      <c r="AUS13" s="25">
        <v>0.70409999999999995</v>
      </c>
      <c r="AUT13" s="25">
        <v>6.5000000000000006E-3</v>
      </c>
      <c r="AUU13" s="25">
        <v>0.69319999999999993</v>
      </c>
      <c r="AUV13" s="25">
        <v>0</v>
      </c>
      <c r="AUW13" s="25">
        <v>3.0699999999999998E-2</v>
      </c>
      <c r="AUX13" s="131">
        <v>12215.00000027</v>
      </c>
      <c r="AUY13" s="131">
        <v>130.62686073699999</v>
      </c>
      <c r="AUZ13" s="131">
        <v>99.251606617999997</v>
      </c>
      <c r="AVA13" s="131">
        <v>2601.2841906839999</v>
      </c>
      <c r="AVB13" s="131">
        <v>7139.9858786920004</v>
      </c>
      <c r="AVC13" s="131">
        <v>2096.3595358940001</v>
      </c>
      <c r="AVD13" s="131">
        <v>122.791965667</v>
      </c>
      <c r="AVE13" s="131">
        <v>18.699961978000001</v>
      </c>
      <c r="AVF13" s="131">
        <v>6</v>
      </c>
      <c r="AVG13" s="131">
        <v>22578.999999805001</v>
      </c>
      <c r="AVH13" s="131">
        <v>91.552148430000003</v>
      </c>
      <c r="AVI13" s="131">
        <v>19450.615356664999</v>
      </c>
      <c r="AVJ13" s="131">
        <v>33.140347501000001</v>
      </c>
      <c r="AVK13" s="131">
        <v>54.692147251999998</v>
      </c>
      <c r="AVL13" s="131">
        <v>2937.999999957</v>
      </c>
      <c r="AVM13" s="131">
        <v>11</v>
      </c>
      <c r="AVN13" s="131">
        <v>22579</v>
      </c>
      <c r="AVO13" s="131">
        <v>688</v>
      </c>
      <c r="AVP13" s="131">
        <v>8526</v>
      </c>
      <c r="AVQ13" s="131">
        <v>3063</v>
      </c>
      <c r="AVR13" s="131">
        <v>1195</v>
      </c>
      <c r="AVS13" s="131">
        <v>200</v>
      </c>
      <c r="AVT13" s="131">
        <v>26</v>
      </c>
      <c r="AVU13" s="131">
        <v>441</v>
      </c>
      <c r="AVV13" s="131">
        <v>34</v>
      </c>
      <c r="AVW13" s="131">
        <v>6502</v>
      </c>
      <c r="AVX13" s="131">
        <v>6</v>
      </c>
      <c r="AVY13" s="131">
        <v>86</v>
      </c>
      <c r="AVZ13" s="131">
        <v>1812</v>
      </c>
      <c r="AWA13" s="28">
        <v>1948819</v>
      </c>
      <c r="AWB13" s="28">
        <v>0</v>
      </c>
      <c r="AWC13" s="28">
        <v>2823976</v>
      </c>
      <c r="AWD13" s="28">
        <v>3202359</v>
      </c>
      <c r="AWE13" s="28">
        <v>0</v>
      </c>
      <c r="AWF13" s="28">
        <v>0</v>
      </c>
      <c r="AWG13" s="28">
        <v>4136735</v>
      </c>
      <c r="AWH13" s="28">
        <v>3212427</v>
      </c>
      <c r="AWI13" s="28">
        <v>5388368</v>
      </c>
      <c r="AWJ13" s="28">
        <v>7262240</v>
      </c>
      <c r="AWK13" s="28"/>
      <c r="AWL13" s="28">
        <v>8865527</v>
      </c>
      <c r="AWM13" s="28">
        <v>11800000</v>
      </c>
      <c r="AWN13" s="28">
        <v>11200000</v>
      </c>
      <c r="AWO13" s="28">
        <v>486248</v>
      </c>
      <c r="AWP13" s="28">
        <v>0</v>
      </c>
      <c r="AWQ13" s="28">
        <v>874200</v>
      </c>
      <c r="AWR13" s="28">
        <v>922627</v>
      </c>
      <c r="AWS13" s="28">
        <v>0</v>
      </c>
      <c r="AWT13" s="28">
        <v>0</v>
      </c>
      <c r="AWU13" s="28">
        <v>1618300</v>
      </c>
      <c r="AWV13" s="28">
        <v>179233</v>
      </c>
      <c r="AWW13" s="28">
        <v>822325</v>
      </c>
      <c r="AWX13" s="28">
        <v>1024225</v>
      </c>
      <c r="AWY13" s="28"/>
      <c r="AWZ13" s="28">
        <v>926804</v>
      </c>
      <c r="AXA13" s="28">
        <v>935741</v>
      </c>
      <c r="AXB13" s="28">
        <v>1718924</v>
      </c>
      <c r="AXC13" s="28">
        <v>153474</v>
      </c>
      <c r="AXD13" s="28">
        <v>437073</v>
      </c>
      <c r="AXE13" s="28">
        <v>0</v>
      </c>
      <c r="AXF13" s="28">
        <v>1110800</v>
      </c>
      <c r="AXG13" s="28">
        <v>718466</v>
      </c>
      <c r="AXH13" s="28">
        <v>0</v>
      </c>
      <c r="AXI13" s="28">
        <v>0</v>
      </c>
      <c r="AXJ13" s="28">
        <v>1252085</v>
      </c>
      <c r="AXK13" s="28">
        <v>2286633</v>
      </c>
      <c r="AXL13" s="28">
        <v>3400065</v>
      </c>
      <c r="AXM13" s="28">
        <v>3554848</v>
      </c>
      <c r="AXN13" s="28"/>
      <c r="AXO13" s="28">
        <v>3771696</v>
      </c>
      <c r="AXP13" s="28">
        <v>7229883</v>
      </c>
      <c r="AXQ13" s="28">
        <v>4411665</v>
      </c>
      <c r="AXR13" s="28">
        <v>65286</v>
      </c>
      <c r="AXS13" s="28">
        <v>452985</v>
      </c>
      <c r="AXT13" s="28">
        <v>0</v>
      </c>
      <c r="AXU13" s="28">
        <v>223676</v>
      </c>
      <c r="AXV13" s="28">
        <v>830734</v>
      </c>
      <c r="AXW13" s="28">
        <v>0</v>
      </c>
      <c r="AXX13" s="28">
        <v>0</v>
      </c>
      <c r="AXY13" s="28">
        <v>679182</v>
      </c>
      <c r="AXZ13" s="28">
        <v>342935</v>
      </c>
      <c r="AYA13" s="28">
        <v>499904</v>
      </c>
      <c r="AYB13" s="28">
        <v>655829</v>
      </c>
      <c r="AYC13" s="28"/>
      <c r="AYD13" s="28">
        <v>1013335</v>
      </c>
      <c r="AYE13" s="28">
        <v>1137332</v>
      </c>
      <c r="AYF13" s="28">
        <v>1505009</v>
      </c>
      <c r="AYG13" s="28">
        <v>12250</v>
      </c>
      <c r="AYH13" s="28">
        <v>0</v>
      </c>
      <c r="AYI13" s="28">
        <v>117400</v>
      </c>
      <c r="AYJ13" s="28">
        <v>0</v>
      </c>
      <c r="AYK13" s="28">
        <v>0</v>
      </c>
      <c r="AYL13" s="28">
        <v>0</v>
      </c>
      <c r="AYM13" s="28">
        <v>0</v>
      </c>
      <c r="AYN13" s="28">
        <v>0</v>
      </c>
      <c r="AYO13" s="28">
        <v>17844</v>
      </c>
      <c r="AYP13" s="28">
        <v>101978</v>
      </c>
      <c r="AYQ13" s="28"/>
      <c r="AYR13" s="28">
        <v>1026222</v>
      </c>
      <c r="AYS13" s="28">
        <v>20000</v>
      </c>
      <c r="AYT13" s="28">
        <v>1199413</v>
      </c>
      <c r="AYU13" s="28">
        <v>332308</v>
      </c>
      <c r="AYV13" s="28">
        <v>128025</v>
      </c>
      <c r="AYW13" s="28">
        <v>216444</v>
      </c>
      <c r="AYX13" s="28">
        <v>118671</v>
      </c>
      <c r="AYY13" s="28"/>
      <c r="AYZ13" s="28">
        <v>328483</v>
      </c>
      <c r="AZA13" s="28">
        <v>377185</v>
      </c>
      <c r="AZB13" s="28">
        <v>550626</v>
      </c>
      <c r="AZC13" s="30">
        <v>1</v>
      </c>
      <c r="AZD13" s="30">
        <v>0</v>
      </c>
      <c r="AZE13" s="30">
        <v>0</v>
      </c>
      <c r="AZF13" s="30">
        <v>1</v>
      </c>
      <c r="AZG13" s="30">
        <v>0</v>
      </c>
      <c r="AZH13" s="30">
        <v>0</v>
      </c>
      <c r="AZI13" s="30">
        <v>1</v>
      </c>
      <c r="AZJ13" s="30">
        <v>0</v>
      </c>
      <c r="AZK13" s="30">
        <v>0</v>
      </c>
      <c r="AZL13" s="30">
        <v>1</v>
      </c>
      <c r="AZM13" s="30">
        <v>0</v>
      </c>
      <c r="AZN13" s="30">
        <v>0</v>
      </c>
      <c r="AZO13" s="30">
        <v>1</v>
      </c>
      <c r="AZP13" s="30">
        <v>0</v>
      </c>
      <c r="AZQ13" s="30">
        <v>0</v>
      </c>
      <c r="AZR13" s="30">
        <v>1</v>
      </c>
      <c r="AZS13" s="30">
        <v>0</v>
      </c>
      <c r="AZT13" s="30">
        <v>0</v>
      </c>
      <c r="AZU13" s="71">
        <v>2</v>
      </c>
      <c r="AZV13" s="71">
        <v>1</v>
      </c>
      <c r="AZW13" s="71">
        <v>2</v>
      </c>
      <c r="AZX13" s="71">
        <v>4</v>
      </c>
      <c r="AZY13" s="74">
        <v>19561</v>
      </c>
      <c r="AZZ13" s="74">
        <v>15978</v>
      </c>
      <c r="BAA13" s="83">
        <v>0</v>
      </c>
      <c r="BAB13" s="83">
        <v>0</v>
      </c>
      <c r="BAC13" s="83">
        <v>0</v>
      </c>
      <c r="BAD13" s="83">
        <v>0</v>
      </c>
      <c r="BAE13" s="118">
        <v>118000</v>
      </c>
      <c r="BAF13" s="118">
        <v>0</v>
      </c>
      <c r="BAG13" s="118">
        <v>62000</v>
      </c>
      <c r="BAH13" s="119">
        <v>9.9730137010614495E-3</v>
      </c>
      <c r="BAI13" s="119">
        <v>0</v>
      </c>
      <c r="BAJ13" s="119">
        <v>5.5900077349477998E-3</v>
      </c>
      <c r="BAK13" s="118">
        <v>4987.7419900245168</v>
      </c>
      <c r="BAL13" s="118">
        <v>0</v>
      </c>
      <c r="BAM13" s="118">
        <v>2568.9898069114111</v>
      </c>
      <c r="BAN13" s="120">
        <v>118000</v>
      </c>
      <c r="BAO13" s="120">
        <v>0</v>
      </c>
      <c r="BAP13" s="120">
        <v>62000</v>
      </c>
      <c r="BAQ13" s="120">
        <v>0</v>
      </c>
      <c r="BAR13" s="120">
        <v>0</v>
      </c>
      <c r="BAS13" s="121">
        <v>0</v>
      </c>
      <c r="BAT13" s="121">
        <v>0</v>
      </c>
      <c r="BAU13" s="121">
        <v>0</v>
      </c>
    </row>
    <row r="14" spans="1:1399">
      <c r="A14" s="132" t="s">
        <v>198</v>
      </c>
      <c r="B14" s="16">
        <v>70708</v>
      </c>
      <c r="C14" s="16" t="s">
        <v>208</v>
      </c>
      <c r="D14" s="9">
        <v>1012</v>
      </c>
      <c r="E14" s="9">
        <v>96913</v>
      </c>
      <c r="F14" s="4">
        <v>130</v>
      </c>
      <c r="G14" s="4">
        <v>6</v>
      </c>
      <c r="H14" s="4">
        <v>6</v>
      </c>
      <c r="I14" s="4">
        <v>6</v>
      </c>
      <c r="J14" s="4">
        <v>7</v>
      </c>
      <c r="K14" s="4">
        <v>7</v>
      </c>
      <c r="L14" s="4">
        <v>7</v>
      </c>
      <c r="M14" s="4">
        <v>7</v>
      </c>
      <c r="N14" s="4">
        <v>7</v>
      </c>
      <c r="O14" s="4">
        <v>7</v>
      </c>
      <c r="P14" s="4">
        <v>7</v>
      </c>
      <c r="Q14" s="4">
        <v>7</v>
      </c>
      <c r="R14" s="4">
        <v>7</v>
      </c>
      <c r="S14" s="7">
        <v>13884</v>
      </c>
      <c r="T14" s="7">
        <v>9650</v>
      </c>
      <c r="U14" s="7">
        <v>9729</v>
      </c>
      <c r="V14" s="7">
        <v>9875</v>
      </c>
      <c r="W14" s="7">
        <v>9885</v>
      </c>
      <c r="X14" s="7">
        <v>10043</v>
      </c>
      <c r="Y14" s="7">
        <v>10117</v>
      </c>
      <c r="Z14" s="7">
        <v>11944</v>
      </c>
      <c r="AA14" s="7">
        <v>12059</v>
      </c>
      <c r="AB14" s="7">
        <v>13230</v>
      </c>
      <c r="AC14" s="7">
        <v>14446</v>
      </c>
      <c r="AD14" s="7">
        <v>15962</v>
      </c>
      <c r="AE14" s="7">
        <v>6942</v>
      </c>
      <c r="AF14" s="7">
        <v>2561</v>
      </c>
      <c r="AG14" s="7">
        <v>2602</v>
      </c>
      <c r="AH14" s="7">
        <v>2727</v>
      </c>
      <c r="AI14" s="7">
        <v>2736</v>
      </c>
      <c r="AJ14" s="7">
        <v>2790</v>
      </c>
      <c r="AK14" s="7">
        <v>2832</v>
      </c>
      <c r="AL14" s="7">
        <v>2839</v>
      </c>
      <c r="AM14" s="7">
        <v>2846</v>
      </c>
      <c r="AN14" s="7">
        <v>2874</v>
      </c>
      <c r="AO14" s="7">
        <v>2894</v>
      </c>
      <c r="AP14" s="7">
        <v>2968</v>
      </c>
      <c r="AQ14" s="7">
        <v>-4381</v>
      </c>
      <c r="AR14" s="7">
        <v>41</v>
      </c>
      <c r="AS14" s="7">
        <v>125</v>
      </c>
      <c r="AT14" s="7">
        <v>9</v>
      </c>
      <c r="AU14" s="7">
        <v>54</v>
      </c>
      <c r="AV14" s="7">
        <v>42</v>
      </c>
      <c r="AW14" s="7">
        <v>7</v>
      </c>
      <c r="AX14" s="7">
        <v>7</v>
      </c>
      <c r="AY14" s="7">
        <v>28</v>
      </c>
      <c r="AZ14" s="7">
        <v>20</v>
      </c>
      <c r="BA14" s="7">
        <v>74</v>
      </c>
      <c r="BB14" s="7">
        <v>6942</v>
      </c>
      <c r="BC14" s="7">
        <v>7089</v>
      </c>
      <c r="BD14" s="7">
        <v>7127</v>
      </c>
      <c r="BE14" s="7">
        <v>7148</v>
      </c>
      <c r="BF14" s="7">
        <v>7149</v>
      </c>
      <c r="BG14" s="7">
        <v>7253</v>
      </c>
      <c r="BH14" s="7">
        <v>7285</v>
      </c>
      <c r="BI14" s="7">
        <v>9105</v>
      </c>
      <c r="BJ14" s="7">
        <v>9213</v>
      </c>
      <c r="BK14" s="7">
        <v>10356</v>
      </c>
      <c r="BL14" s="7">
        <v>11552</v>
      </c>
      <c r="BM14" s="7">
        <v>12994</v>
      </c>
      <c r="BN14" s="7">
        <v>147</v>
      </c>
      <c r="BO14" s="7">
        <v>38</v>
      </c>
      <c r="BP14" s="7">
        <v>21</v>
      </c>
      <c r="BQ14" s="7">
        <v>1</v>
      </c>
      <c r="BR14" s="7">
        <v>104</v>
      </c>
      <c r="BS14" s="7">
        <v>32</v>
      </c>
      <c r="BT14" s="7">
        <v>1820</v>
      </c>
      <c r="BU14" s="7">
        <v>108</v>
      </c>
      <c r="BV14" s="7">
        <v>1143</v>
      </c>
      <c r="BW14" s="7">
        <v>1196</v>
      </c>
      <c r="BX14" s="7">
        <v>1442</v>
      </c>
      <c r="BY14" s="10">
        <v>34818</v>
      </c>
      <c r="BZ14" s="10">
        <v>35543</v>
      </c>
      <c r="CA14" s="10">
        <v>36327</v>
      </c>
      <c r="CB14" s="10">
        <v>37149</v>
      </c>
      <c r="CC14" s="9">
        <v>37997</v>
      </c>
      <c r="CD14" s="9">
        <v>38853</v>
      </c>
      <c r="CE14" s="9">
        <v>39802</v>
      </c>
      <c r="CF14" s="9">
        <v>40734</v>
      </c>
      <c r="CG14" s="9">
        <v>41639</v>
      </c>
      <c r="CH14" s="9">
        <v>42511</v>
      </c>
      <c r="CI14" s="9">
        <v>43350</v>
      </c>
      <c r="CJ14" s="9">
        <v>44092</v>
      </c>
      <c r="CK14" s="9">
        <v>44825</v>
      </c>
      <c r="CL14" s="9">
        <v>45556</v>
      </c>
      <c r="CM14" s="9">
        <v>46298</v>
      </c>
      <c r="CN14" s="9">
        <v>47061</v>
      </c>
      <c r="CO14" s="9">
        <v>47829</v>
      </c>
      <c r="CP14" s="9">
        <v>48586</v>
      </c>
      <c r="CQ14" s="9">
        <v>49322</v>
      </c>
      <c r="CR14" s="9">
        <v>50025</v>
      </c>
      <c r="CS14" s="9">
        <v>50679</v>
      </c>
      <c r="CT14" s="9">
        <v>51282</v>
      </c>
      <c r="CU14" s="9">
        <v>51868</v>
      </c>
      <c r="CV14" s="9">
        <v>52473</v>
      </c>
      <c r="CW14" s="9">
        <v>53094</v>
      </c>
      <c r="CX14" s="9">
        <v>53720</v>
      </c>
      <c r="CY14" s="9">
        <v>54364</v>
      </c>
      <c r="CZ14" s="9">
        <v>55032</v>
      </c>
      <c r="DA14" s="9">
        <v>55698</v>
      </c>
      <c r="DB14" s="9">
        <v>56384</v>
      </c>
      <c r="DC14" s="9">
        <v>57071</v>
      </c>
      <c r="DD14" s="9">
        <v>57775</v>
      </c>
      <c r="DE14" s="9">
        <v>58502</v>
      </c>
      <c r="DF14" s="9">
        <v>59237</v>
      </c>
      <c r="DG14" s="9">
        <v>59976</v>
      </c>
      <c r="DH14" s="9">
        <v>60735</v>
      </c>
      <c r="DI14" s="9">
        <v>64262</v>
      </c>
      <c r="DJ14" s="9">
        <v>67333</v>
      </c>
      <c r="DK14" s="9">
        <v>69861</v>
      </c>
      <c r="DL14" s="9">
        <v>71864</v>
      </c>
      <c r="DM14" s="9">
        <v>73383</v>
      </c>
      <c r="DN14" s="9">
        <v>74418</v>
      </c>
      <c r="DO14" s="9">
        <v>20357</v>
      </c>
      <c r="DP14" s="9">
        <v>21065</v>
      </c>
      <c r="DQ14" s="9">
        <v>21797</v>
      </c>
      <c r="DR14" s="9">
        <v>22525</v>
      </c>
      <c r="DS14" s="9">
        <v>23222</v>
      </c>
      <c r="DT14" s="9">
        <v>23864</v>
      </c>
      <c r="DU14" s="9">
        <v>24492</v>
      </c>
      <c r="DV14" s="9">
        <v>25013</v>
      </c>
      <c r="DW14" s="9">
        <v>25404</v>
      </c>
      <c r="DX14" s="9">
        <v>25652</v>
      </c>
      <c r="DY14" s="9">
        <v>25790</v>
      </c>
      <c r="DZ14" s="9">
        <v>25825</v>
      </c>
      <c r="EA14" s="9">
        <v>25870</v>
      </c>
      <c r="EB14" s="9">
        <v>25985</v>
      </c>
      <c r="EC14" s="9">
        <v>26233</v>
      </c>
      <c r="ED14" s="7">
        <v>26676</v>
      </c>
      <c r="EE14" s="7">
        <v>27301</v>
      </c>
      <c r="EF14" s="7">
        <v>27922</v>
      </c>
      <c r="EG14" s="7">
        <v>28513</v>
      </c>
      <c r="EH14" s="7">
        <v>29048</v>
      </c>
      <c r="EI14" s="7">
        <v>29504</v>
      </c>
      <c r="EJ14" s="7">
        <v>29899</v>
      </c>
      <c r="EK14" s="7">
        <v>30298</v>
      </c>
      <c r="EL14" s="7">
        <v>30700</v>
      </c>
      <c r="EM14" s="7">
        <v>31107</v>
      </c>
      <c r="EN14" s="7">
        <v>31517</v>
      </c>
      <c r="EO14" s="7">
        <v>31932</v>
      </c>
      <c r="EP14" s="7">
        <v>32350</v>
      </c>
      <c r="EQ14" s="7">
        <v>32773</v>
      </c>
      <c r="ER14" s="7">
        <v>33199</v>
      </c>
      <c r="ES14" s="7">
        <v>33629</v>
      </c>
      <c r="ET14" s="7">
        <v>34064</v>
      </c>
      <c r="EU14" s="7">
        <v>34502</v>
      </c>
      <c r="EV14" s="7">
        <v>34944</v>
      </c>
      <c r="EW14" s="7">
        <v>35390</v>
      </c>
      <c r="EX14" s="7">
        <v>35840</v>
      </c>
      <c r="EY14" s="7">
        <v>14461</v>
      </c>
      <c r="EZ14" s="7">
        <v>14478</v>
      </c>
      <c r="FA14" s="7">
        <v>14530</v>
      </c>
      <c r="FB14" s="7">
        <v>14624</v>
      </c>
      <c r="FC14" s="7">
        <v>14775</v>
      </c>
      <c r="FD14" s="7">
        <v>14989</v>
      </c>
      <c r="FE14" s="7">
        <v>15310</v>
      </c>
      <c r="FF14" s="7">
        <v>15721</v>
      </c>
      <c r="FG14" s="7">
        <v>16235</v>
      </c>
      <c r="FH14" s="7">
        <v>16859</v>
      </c>
      <c r="FI14" s="7">
        <v>17560</v>
      </c>
      <c r="FJ14" s="7">
        <v>18267</v>
      </c>
      <c r="FK14" s="7">
        <v>18955</v>
      </c>
      <c r="FL14" s="7">
        <v>19571</v>
      </c>
      <c r="FM14" s="7">
        <v>20065</v>
      </c>
      <c r="FN14" s="7">
        <v>20385</v>
      </c>
      <c r="FO14" s="7">
        <v>20528</v>
      </c>
      <c r="FP14" s="7">
        <v>20664</v>
      </c>
      <c r="FQ14" s="7">
        <v>20809</v>
      </c>
      <c r="FR14" s="7">
        <v>20977</v>
      </c>
      <c r="FS14" s="7">
        <v>21175</v>
      </c>
      <c r="FT14" s="7">
        <v>21383</v>
      </c>
      <c r="FU14" s="7">
        <v>21570</v>
      </c>
      <c r="FV14" s="7">
        <v>21773</v>
      </c>
      <c r="FW14" s="7">
        <v>21987</v>
      </c>
      <c r="FX14" s="7">
        <v>22203</v>
      </c>
      <c r="FY14" s="7">
        <v>22432</v>
      </c>
      <c r="FZ14" s="7">
        <v>22682</v>
      </c>
      <c r="GA14" s="7">
        <v>22925</v>
      </c>
      <c r="GB14" s="7">
        <v>23185</v>
      </c>
      <c r="GC14" s="7">
        <v>23442</v>
      </c>
      <c r="GD14" s="7">
        <v>23711</v>
      </c>
      <c r="GE14" s="7">
        <v>24000</v>
      </c>
      <c r="GF14" s="7">
        <v>24293</v>
      </c>
      <c r="GG14" s="7">
        <v>24586</v>
      </c>
      <c r="GH14" s="7">
        <v>24895</v>
      </c>
      <c r="GI14" s="7">
        <v>17563</v>
      </c>
      <c r="GJ14" s="7">
        <v>17944</v>
      </c>
      <c r="GK14" s="7">
        <v>18341</v>
      </c>
      <c r="GL14" s="7">
        <v>18741</v>
      </c>
      <c r="GM14" s="7">
        <v>19158</v>
      </c>
      <c r="GN14" s="7">
        <v>19572</v>
      </c>
      <c r="GO14" s="7">
        <v>20016</v>
      </c>
      <c r="GP14" s="7">
        <v>20461</v>
      </c>
      <c r="GQ14" s="39">
        <v>20906</v>
      </c>
      <c r="GR14" s="39">
        <v>21388</v>
      </c>
      <c r="GS14" s="39">
        <v>21889</v>
      </c>
      <c r="GT14" s="39">
        <v>22359</v>
      </c>
      <c r="GU14" s="39">
        <v>22820</v>
      </c>
      <c r="GV14" s="39">
        <v>23275</v>
      </c>
      <c r="GW14" s="39">
        <v>23694</v>
      </c>
      <c r="GX14" s="39">
        <v>24082</v>
      </c>
      <c r="GY14" s="128">
        <v>24433</v>
      </c>
      <c r="GZ14" s="128">
        <v>24776</v>
      </c>
      <c r="HA14" s="128">
        <v>25117</v>
      </c>
      <c r="HB14" s="128">
        <v>25445</v>
      </c>
      <c r="HC14" s="128">
        <v>25757</v>
      </c>
      <c r="HD14" s="128">
        <v>26067</v>
      </c>
      <c r="HE14" s="128">
        <v>26362</v>
      </c>
      <c r="HF14" s="128">
        <v>26675</v>
      </c>
      <c r="HG14" s="128">
        <v>26986</v>
      </c>
      <c r="HH14" s="128">
        <v>27311</v>
      </c>
      <c r="HI14" s="128">
        <v>27632</v>
      </c>
      <c r="HJ14" s="128">
        <v>27973</v>
      </c>
      <c r="HK14" s="128">
        <v>28303</v>
      </c>
      <c r="HL14" s="128">
        <v>28645</v>
      </c>
      <c r="HM14" s="128">
        <v>28989</v>
      </c>
      <c r="HN14" s="128">
        <v>29342</v>
      </c>
      <c r="HO14" s="128">
        <v>29708</v>
      </c>
      <c r="HP14" s="128">
        <v>30077</v>
      </c>
      <c r="HQ14" s="128">
        <v>30451</v>
      </c>
      <c r="HR14" s="128">
        <v>30825</v>
      </c>
      <c r="HS14" s="128">
        <v>17255</v>
      </c>
      <c r="HT14" s="128">
        <v>17599</v>
      </c>
      <c r="HU14" s="128">
        <v>17986</v>
      </c>
      <c r="HV14" s="128">
        <v>18408</v>
      </c>
      <c r="HW14" s="128">
        <v>18839</v>
      </c>
      <c r="HX14" s="128">
        <v>19281</v>
      </c>
      <c r="HY14" s="128">
        <v>19786</v>
      </c>
      <c r="HZ14" s="128">
        <v>20273</v>
      </c>
      <c r="IA14" s="39">
        <v>20733</v>
      </c>
      <c r="IB14" s="39">
        <v>21123</v>
      </c>
      <c r="IC14" s="39">
        <v>21461</v>
      </c>
      <c r="ID14" s="39">
        <v>21733</v>
      </c>
      <c r="IE14" s="39">
        <v>22005</v>
      </c>
      <c r="IF14" s="39">
        <v>22281</v>
      </c>
      <c r="IG14" s="39">
        <v>22604</v>
      </c>
      <c r="IH14" s="39">
        <v>22979</v>
      </c>
      <c r="II14" s="128">
        <v>23396</v>
      </c>
      <c r="IJ14" s="128">
        <v>23810</v>
      </c>
      <c r="IK14" s="128">
        <v>24205</v>
      </c>
      <c r="IL14" s="128">
        <v>24580</v>
      </c>
      <c r="IM14" s="128">
        <v>24922</v>
      </c>
      <c r="IN14" s="128">
        <v>25215</v>
      </c>
      <c r="IO14" s="128">
        <v>25506</v>
      </c>
      <c r="IP14" s="128">
        <v>25798</v>
      </c>
      <c r="IQ14" s="128">
        <v>26108</v>
      </c>
      <c r="IR14" s="128">
        <v>26409</v>
      </c>
      <c r="IS14" s="128">
        <v>26732</v>
      </c>
      <c r="IT14" s="128">
        <v>27059</v>
      </c>
      <c r="IU14" s="128">
        <v>27395</v>
      </c>
      <c r="IV14" s="128">
        <v>27739</v>
      </c>
      <c r="IW14" s="128">
        <v>28082</v>
      </c>
      <c r="IX14" s="128">
        <v>28433</v>
      </c>
      <c r="IY14" s="128">
        <v>28794</v>
      </c>
      <c r="IZ14" s="128">
        <v>29160</v>
      </c>
      <c r="JA14" s="128">
        <v>29525</v>
      </c>
      <c r="JB14" s="128">
        <v>29910</v>
      </c>
      <c r="JC14" s="128">
        <v>3041</v>
      </c>
      <c r="JD14" s="128">
        <v>2949</v>
      </c>
      <c r="JE14" s="128">
        <v>2964</v>
      </c>
      <c r="JF14" s="128">
        <v>2958</v>
      </c>
      <c r="JG14" s="128">
        <v>2730</v>
      </c>
      <c r="JH14" s="128">
        <v>2000</v>
      </c>
      <c r="JI14" s="128">
        <v>1676</v>
      </c>
      <c r="JJ14" s="128">
        <v>1552</v>
      </c>
      <c r="JK14" s="128">
        <v>1421</v>
      </c>
      <c r="JL14" s="128">
        <v>1403</v>
      </c>
      <c r="JM14" s="128">
        <v>1181</v>
      </c>
      <c r="JN14" s="128">
        <v>1011</v>
      </c>
      <c r="JO14" s="128">
        <v>833</v>
      </c>
      <c r="JP14" s="128">
        <v>697</v>
      </c>
      <c r="JQ14" s="128">
        <v>447</v>
      </c>
      <c r="JR14" s="128">
        <v>444</v>
      </c>
      <c r="JS14" s="128">
        <v>432</v>
      </c>
      <c r="JT14" s="128">
        <v>3135</v>
      </c>
      <c r="JU14" s="128">
        <v>2925</v>
      </c>
      <c r="JV14" s="128">
        <v>2910</v>
      </c>
      <c r="JW14" s="128">
        <v>2978</v>
      </c>
      <c r="JX14" s="128">
        <v>2711</v>
      </c>
      <c r="JY14" s="128">
        <v>2284</v>
      </c>
      <c r="JZ14" s="128">
        <v>1831</v>
      </c>
      <c r="KA14" s="128">
        <v>1531</v>
      </c>
      <c r="KB14" s="128">
        <v>1452</v>
      </c>
      <c r="KC14" s="128">
        <v>1536</v>
      </c>
      <c r="KD14" s="128">
        <v>1354</v>
      </c>
      <c r="KE14" s="128">
        <v>1102</v>
      </c>
      <c r="KF14" s="128">
        <v>854</v>
      </c>
      <c r="KG14" s="128">
        <v>727</v>
      </c>
      <c r="KH14" s="128">
        <v>495</v>
      </c>
      <c r="KI14" s="128">
        <v>426</v>
      </c>
      <c r="KJ14" s="128">
        <v>394</v>
      </c>
      <c r="KK14" s="41">
        <v>41.145256916996047</v>
      </c>
      <c r="KL14" s="41">
        <v>50.078063241106719</v>
      </c>
      <c r="KM14" s="41">
        <v>53.083003952569172</v>
      </c>
      <c r="KN14" s="41">
        <v>53.719367588932805</v>
      </c>
      <c r="KO14" s="41">
        <v>54.379446640316203</v>
      </c>
      <c r="KP14" s="41">
        <v>55.037549407114625</v>
      </c>
      <c r="KQ14" s="41">
        <v>55.715415019762844</v>
      </c>
      <c r="KR14" s="41">
        <v>56.394268774703555</v>
      </c>
      <c r="KS14" s="41">
        <v>21787</v>
      </c>
      <c r="KT14" s="41">
        <v>27449</v>
      </c>
      <c r="KU14" s="41">
        <v>30420</v>
      </c>
      <c r="KV14" s="41">
        <v>31010</v>
      </c>
      <c r="KW14" s="41">
        <v>31595</v>
      </c>
      <c r="KX14" s="41">
        <v>32157</v>
      </c>
      <c r="KY14" s="41">
        <v>32711</v>
      </c>
      <c r="KZ14" s="41">
        <v>33227</v>
      </c>
      <c r="LA14" s="41">
        <v>14449</v>
      </c>
      <c r="LB14" s="41">
        <v>16794</v>
      </c>
      <c r="LC14" s="41">
        <v>17416</v>
      </c>
      <c r="LD14" s="41">
        <v>17514</v>
      </c>
      <c r="LE14" s="41">
        <v>17609</v>
      </c>
      <c r="LF14" s="41">
        <v>17703</v>
      </c>
      <c r="LG14" s="41">
        <v>17799</v>
      </c>
      <c r="LH14" s="41">
        <v>17911</v>
      </c>
      <c r="LI14" s="41">
        <v>7719</v>
      </c>
      <c r="LJ14" s="41">
        <v>7389</v>
      </c>
      <c r="LK14" s="41">
        <v>11</v>
      </c>
      <c r="LL14" s="196">
        <v>0.11634032838704013</v>
      </c>
      <c r="LM14" s="196">
        <v>0.28591724382880485</v>
      </c>
      <c r="LN14" s="196">
        <v>0.29172029172029168</v>
      </c>
      <c r="LO14" s="196">
        <v>0.30635459242692992</v>
      </c>
      <c r="LP14" s="196">
        <v>0.29920149410172853</v>
      </c>
      <c r="LQ14" s="196">
        <v>0.3051192225110182</v>
      </c>
      <c r="LR14" s="197">
        <v>0.20997766195085629</v>
      </c>
      <c r="LS14" s="196">
        <v>0.24483113825325581</v>
      </c>
      <c r="LT14" s="128">
        <v>530</v>
      </c>
      <c r="LU14" s="128">
        <v>1449</v>
      </c>
      <c r="LV14" s="128">
        <v>1496</v>
      </c>
      <c r="LW14" s="128">
        <v>1589</v>
      </c>
      <c r="LX14" s="128">
        <v>1570</v>
      </c>
      <c r="LY14" s="128">
        <v>1620</v>
      </c>
      <c r="LZ14" s="128">
        <v>1128</v>
      </c>
      <c r="MA14" s="128">
        <v>1331</v>
      </c>
      <c r="MB14" s="128">
        <v>275</v>
      </c>
      <c r="MC14" s="128">
        <v>741</v>
      </c>
      <c r="MD14" s="128">
        <v>749</v>
      </c>
      <c r="ME14" s="128">
        <v>813</v>
      </c>
      <c r="MF14" s="128">
        <v>840</v>
      </c>
      <c r="MG14" s="128">
        <v>866</v>
      </c>
      <c r="MH14" s="128">
        <v>585</v>
      </c>
      <c r="MI14" s="128">
        <v>680</v>
      </c>
      <c r="MJ14" s="128">
        <v>255</v>
      </c>
      <c r="MK14" s="128">
        <v>708</v>
      </c>
      <c r="ML14" s="128">
        <v>747</v>
      </c>
      <c r="MM14" s="128">
        <v>776</v>
      </c>
      <c r="MN14" s="128">
        <v>730</v>
      </c>
      <c r="MO14" s="128">
        <v>754</v>
      </c>
      <c r="MP14" s="128">
        <v>543</v>
      </c>
      <c r="MQ14" s="128">
        <v>651</v>
      </c>
      <c r="MR14" s="128">
        <v>529</v>
      </c>
      <c r="MS14" s="128">
        <v>1438</v>
      </c>
      <c r="MT14" s="128">
        <v>1483</v>
      </c>
      <c r="MU14" s="128">
        <v>1583</v>
      </c>
      <c r="MV14" s="128">
        <v>1569</v>
      </c>
      <c r="MW14" s="198">
        <v>1619</v>
      </c>
      <c r="MX14" s="128">
        <v>1126</v>
      </c>
      <c r="MY14" s="199">
        <v>1326</v>
      </c>
      <c r="MZ14" s="128">
        <v>275</v>
      </c>
      <c r="NA14" s="128">
        <v>735</v>
      </c>
      <c r="NB14" s="128">
        <v>742</v>
      </c>
      <c r="NC14" s="128">
        <v>810</v>
      </c>
      <c r="ND14" s="128">
        <v>840</v>
      </c>
      <c r="NE14" s="128">
        <v>865</v>
      </c>
      <c r="NF14" s="128">
        <v>585</v>
      </c>
      <c r="NG14" s="128">
        <v>677</v>
      </c>
      <c r="NH14" s="128">
        <v>254</v>
      </c>
      <c r="NI14" s="128">
        <v>703</v>
      </c>
      <c r="NJ14" s="128">
        <v>741</v>
      </c>
      <c r="NK14" s="128">
        <v>773</v>
      </c>
      <c r="NL14" s="128">
        <v>729</v>
      </c>
      <c r="NM14" s="128">
        <v>754</v>
      </c>
      <c r="NN14" s="128">
        <v>541</v>
      </c>
      <c r="NO14" s="128">
        <v>649</v>
      </c>
      <c r="NP14" s="128">
        <v>1</v>
      </c>
      <c r="NQ14" s="85">
        <v>9</v>
      </c>
      <c r="NR14" s="128">
        <v>11</v>
      </c>
      <c r="NS14" s="85">
        <v>5</v>
      </c>
      <c r="NT14" s="85">
        <v>1</v>
      </c>
      <c r="NU14" s="85">
        <v>0</v>
      </c>
      <c r="NV14" s="85">
        <v>1</v>
      </c>
      <c r="NW14" s="85">
        <v>3</v>
      </c>
      <c r="NX14" s="85" t="s">
        <v>331</v>
      </c>
      <c r="NY14" s="85">
        <v>4</v>
      </c>
      <c r="NZ14" s="85">
        <v>6</v>
      </c>
      <c r="OA14" s="85">
        <v>2</v>
      </c>
      <c r="OB14" s="85">
        <v>0</v>
      </c>
      <c r="OC14" s="85">
        <v>0</v>
      </c>
      <c r="OD14" s="85">
        <v>0</v>
      </c>
      <c r="OE14" s="85">
        <v>2</v>
      </c>
      <c r="OF14" s="128">
        <v>1</v>
      </c>
      <c r="OG14" s="85">
        <v>5</v>
      </c>
      <c r="OH14" s="85">
        <v>5</v>
      </c>
      <c r="OI14" s="85">
        <v>3</v>
      </c>
      <c r="OJ14" s="85">
        <v>1</v>
      </c>
      <c r="OK14" s="85">
        <v>0</v>
      </c>
      <c r="OL14" s="85">
        <v>1</v>
      </c>
      <c r="OM14" s="85">
        <v>1</v>
      </c>
      <c r="ON14" s="85" t="s">
        <v>331</v>
      </c>
      <c r="OO14" s="85">
        <v>2</v>
      </c>
      <c r="OP14" s="128">
        <v>2</v>
      </c>
      <c r="OQ14" s="85">
        <v>1</v>
      </c>
      <c r="OR14" s="85">
        <v>0</v>
      </c>
      <c r="OS14" s="85">
        <v>1</v>
      </c>
      <c r="OT14" s="85">
        <v>1</v>
      </c>
      <c r="OU14" s="85">
        <v>2</v>
      </c>
      <c r="OV14" s="85" t="s">
        <v>331</v>
      </c>
      <c r="OW14" s="85">
        <v>2</v>
      </c>
      <c r="OX14" s="85">
        <v>1</v>
      </c>
      <c r="OY14" s="85">
        <v>1</v>
      </c>
      <c r="OZ14" s="85">
        <v>0</v>
      </c>
      <c r="PA14" s="85">
        <v>1</v>
      </c>
      <c r="PB14" s="85">
        <v>0</v>
      </c>
      <c r="PC14" s="85">
        <v>1</v>
      </c>
      <c r="PD14" s="85" t="s">
        <v>331</v>
      </c>
      <c r="PE14" s="85" t="s">
        <v>331</v>
      </c>
      <c r="PF14" s="85">
        <v>1</v>
      </c>
      <c r="PG14" s="85" t="s">
        <v>331</v>
      </c>
      <c r="PH14" s="85">
        <v>0</v>
      </c>
      <c r="PI14" s="85">
        <v>0</v>
      </c>
      <c r="PJ14" s="85">
        <v>1</v>
      </c>
      <c r="PK14" s="85">
        <v>1</v>
      </c>
      <c r="PL14" s="200">
        <v>0.10690139608394064</v>
      </c>
      <c r="PM14" s="200">
        <v>0.23579786499338978</v>
      </c>
      <c r="PN14" s="200">
        <v>0.23244023244023246</v>
      </c>
      <c r="PO14" s="200">
        <v>0.2327061001002545</v>
      </c>
      <c r="PP14" s="200">
        <v>0.24145751148209554</v>
      </c>
      <c r="PQ14" s="200">
        <v>0.21659697894300675</v>
      </c>
      <c r="PR14" s="200">
        <v>0.18317200297840652</v>
      </c>
      <c r="PS14" s="200">
        <v>0.19884482378044296</v>
      </c>
      <c r="PT14" s="128">
        <v>487</v>
      </c>
      <c r="PU14" s="128">
        <v>1195</v>
      </c>
      <c r="PV14" s="128">
        <v>1192</v>
      </c>
      <c r="PW14" s="128">
        <v>1207</v>
      </c>
      <c r="PX14" s="128">
        <v>1267</v>
      </c>
      <c r="PY14" s="128">
        <v>1150</v>
      </c>
      <c r="PZ14" s="128">
        <v>984</v>
      </c>
      <c r="QA14" s="128">
        <v>1081</v>
      </c>
      <c r="QB14" s="128">
        <v>263</v>
      </c>
      <c r="QC14" s="128">
        <v>613</v>
      </c>
      <c r="QD14" s="128">
        <v>593</v>
      </c>
      <c r="QE14" s="128">
        <v>608</v>
      </c>
      <c r="QF14" s="128">
        <v>676</v>
      </c>
      <c r="QG14" s="128">
        <v>592</v>
      </c>
      <c r="QH14" s="128">
        <v>519</v>
      </c>
      <c r="QI14" s="128">
        <v>557</v>
      </c>
      <c r="QJ14" s="128">
        <v>224</v>
      </c>
      <c r="QK14" s="128">
        <v>582</v>
      </c>
      <c r="QL14" s="128">
        <v>599</v>
      </c>
      <c r="QM14" s="128">
        <v>599</v>
      </c>
      <c r="QN14" s="128">
        <v>591</v>
      </c>
      <c r="QO14" s="128">
        <v>558</v>
      </c>
      <c r="QP14" s="128">
        <v>465</v>
      </c>
      <c r="QQ14" s="128">
        <v>524</v>
      </c>
      <c r="QR14" s="128">
        <v>360</v>
      </c>
      <c r="QS14" s="128">
        <v>741</v>
      </c>
      <c r="QT14" s="128">
        <v>730</v>
      </c>
      <c r="QU14" s="128">
        <v>776</v>
      </c>
      <c r="QV14" s="128">
        <v>746</v>
      </c>
      <c r="QW14" s="128">
        <v>670</v>
      </c>
      <c r="QX14" s="128">
        <v>576</v>
      </c>
      <c r="QY14" s="128">
        <v>656</v>
      </c>
      <c r="QZ14" s="128">
        <v>192</v>
      </c>
      <c r="RA14" s="128">
        <v>375</v>
      </c>
      <c r="RB14" s="128">
        <v>364</v>
      </c>
      <c r="RC14" s="128">
        <v>391</v>
      </c>
      <c r="RD14" s="128">
        <v>397</v>
      </c>
      <c r="RE14" s="128">
        <v>355</v>
      </c>
      <c r="RF14" s="128">
        <v>308</v>
      </c>
      <c r="RG14" s="128">
        <v>349</v>
      </c>
      <c r="RH14" s="128">
        <v>168</v>
      </c>
      <c r="RI14" s="128">
        <v>366</v>
      </c>
      <c r="RJ14" s="128">
        <v>366</v>
      </c>
      <c r="RK14" s="128">
        <v>385</v>
      </c>
      <c r="RL14" s="128">
        <v>349</v>
      </c>
      <c r="RM14" s="128">
        <v>315</v>
      </c>
      <c r="RN14" s="128">
        <v>268</v>
      </c>
      <c r="RO14" s="128">
        <v>307</v>
      </c>
      <c r="RP14" s="128">
        <v>59</v>
      </c>
      <c r="RQ14" s="85">
        <v>193</v>
      </c>
      <c r="RR14" s="128">
        <v>233</v>
      </c>
      <c r="RS14" s="85">
        <v>218</v>
      </c>
      <c r="RT14" s="85">
        <v>235</v>
      </c>
      <c r="RU14" s="85">
        <v>295</v>
      </c>
      <c r="RV14" s="128">
        <v>234</v>
      </c>
      <c r="RW14" s="128">
        <v>242</v>
      </c>
      <c r="RX14" s="128">
        <v>33</v>
      </c>
      <c r="RY14" s="85">
        <v>95</v>
      </c>
      <c r="RZ14" s="128">
        <v>119</v>
      </c>
      <c r="SA14" s="85">
        <v>117</v>
      </c>
      <c r="SB14" s="85">
        <v>136</v>
      </c>
      <c r="SC14" s="85">
        <v>150</v>
      </c>
      <c r="SD14" s="128">
        <v>128</v>
      </c>
      <c r="SE14" s="128">
        <v>125</v>
      </c>
      <c r="SF14" s="128">
        <v>26</v>
      </c>
      <c r="SG14" s="85">
        <v>98</v>
      </c>
      <c r="SH14" s="128">
        <v>114</v>
      </c>
      <c r="SI14" s="85">
        <v>101</v>
      </c>
      <c r="SJ14" s="85">
        <v>99</v>
      </c>
      <c r="SK14" s="85">
        <v>145</v>
      </c>
      <c r="SL14" s="128">
        <v>106</v>
      </c>
      <c r="SM14" s="128">
        <v>117</v>
      </c>
      <c r="SN14" s="85">
        <v>67</v>
      </c>
      <c r="SO14" s="85">
        <v>207</v>
      </c>
      <c r="SP14" s="128">
        <v>199</v>
      </c>
      <c r="SQ14" s="85">
        <v>196</v>
      </c>
      <c r="SR14" s="85">
        <v>244</v>
      </c>
      <c r="SS14" s="85">
        <v>178</v>
      </c>
      <c r="ST14" s="128">
        <v>154</v>
      </c>
      <c r="SU14" s="128">
        <v>183</v>
      </c>
      <c r="SV14" s="85">
        <v>38</v>
      </c>
      <c r="SW14" s="85">
        <v>113</v>
      </c>
      <c r="SX14" s="128">
        <v>97</v>
      </c>
      <c r="SY14" s="85">
        <v>94</v>
      </c>
      <c r="SZ14" s="85">
        <v>122</v>
      </c>
      <c r="TA14" s="85">
        <v>84</v>
      </c>
      <c r="TB14" s="128">
        <v>75</v>
      </c>
      <c r="TC14" s="128">
        <v>83</v>
      </c>
      <c r="TD14" s="85">
        <v>29</v>
      </c>
      <c r="TE14" s="85">
        <v>94</v>
      </c>
      <c r="TF14" s="128">
        <v>102</v>
      </c>
      <c r="TG14" s="85">
        <v>102</v>
      </c>
      <c r="TH14" s="85">
        <v>122</v>
      </c>
      <c r="TI14" s="85">
        <v>94</v>
      </c>
      <c r="TJ14" s="128">
        <v>79</v>
      </c>
      <c r="TK14" s="128">
        <v>100</v>
      </c>
      <c r="TL14" s="200">
        <v>0</v>
      </c>
      <c r="TM14" s="200">
        <v>6.901311249137336E-2</v>
      </c>
      <c r="TN14" s="200">
        <v>8.0213903743315509E-2</v>
      </c>
      <c r="TO14" s="200">
        <v>0</v>
      </c>
      <c r="TP14" s="200">
        <v>0.1019108280254777</v>
      </c>
      <c r="TQ14" s="200">
        <v>8.6419753086419748E-2</v>
      </c>
      <c r="TR14" s="200">
        <v>9.7517730496453903E-2</v>
      </c>
      <c r="TS14" s="200">
        <v>1.5026296018031555E-2</v>
      </c>
      <c r="TT14" s="200">
        <v>0</v>
      </c>
      <c r="TU14" s="200">
        <v>6.901311249137336E-2</v>
      </c>
      <c r="TV14" s="200">
        <v>5.3475935828877004E-2</v>
      </c>
      <c r="TW14" s="200">
        <v>0</v>
      </c>
      <c r="TX14" s="200">
        <v>9.5541401273885343E-2</v>
      </c>
      <c r="TY14" s="200">
        <v>6.1728395061728392E-2</v>
      </c>
      <c r="TZ14" s="200">
        <v>7.0921985815602828E-2</v>
      </c>
      <c r="UA14" s="200">
        <v>1.5026296018031555E-2</v>
      </c>
      <c r="UB14" s="200">
        <v>8.6258949365996716E-4</v>
      </c>
      <c r="UC14" s="200">
        <v>1.554001554001554E-3</v>
      </c>
      <c r="UD14" s="200">
        <v>1.5542430836182777E-3</v>
      </c>
      <c r="UE14" s="200">
        <v>8.615963029685909E-3</v>
      </c>
      <c r="UF14" s="200">
        <v>7.9415501905972044E-4</v>
      </c>
      <c r="UG14" s="200">
        <v>4.0390984732207773E-3</v>
      </c>
      <c r="UH14" s="200">
        <v>1.6458196181698484E-3</v>
      </c>
      <c r="UI14" s="200">
        <v>1.665833749791771E-3</v>
      </c>
      <c r="UJ14" s="200">
        <v>5.1450915826301699E-3</v>
      </c>
      <c r="UK14" s="200">
        <v>3.2499187520311995E-3</v>
      </c>
      <c r="UL14" s="200">
        <v>3.642821365147307E-3</v>
      </c>
      <c r="UM14" s="200">
        <v>4.0171397964649169E-3</v>
      </c>
      <c r="UN14" s="200">
        <v>3.9390756302521007E-3</v>
      </c>
      <c r="UO14" s="200">
        <v>1.1600928074245939E-2</v>
      </c>
      <c r="UP14" s="200">
        <v>1.266998901934285E-2</v>
      </c>
      <c r="UQ14" s="200">
        <v>6.646726487205051E-3</v>
      </c>
      <c r="UR14" s="200">
        <v>5.6022408963585435E-3</v>
      </c>
      <c r="US14" s="200">
        <v>3.0981551894099423E-2</v>
      </c>
      <c r="UT14" s="200">
        <v>1.226158038147139E-2</v>
      </c>
      <c r="UU14" s="200">
        <v>5.7978653314007117E-2</v>
      </c>
      <c r="UV14" s="200">
        <v>2.291825821237586E-2</v>
      </c>
      <c r="UW14" s="200">
        <v>2.5893958076448828E-2</v>
      </c>
      <c r="UX14" s="200">
        <v>2.753501735903268E-2</v>
      </c>
      <c r="UY14" s="200">
        <v>2.4444185775811898E-2</v>
      </c>
      <c r="UZ14" s="200">
        <v>0.1801801801801802</v>
      </c>
      <c r="VA14" s="200">
        <v>0.15189088654680719</v>
      </c>
      <c r="VB14" s="200">
        <v>1.8575851393188854E-2</v>
      </c>
      <c r="VC14" s="200">
        <v>1.2285012285012284E-2</v>
      </c>
      <c r="VD14" s="200">
        <v>0.16245487364620939</v>
      </c>
      <c r="VE14" s="200">
        <v>0.13678696158323633</v>
      </c>
      <c r="VF14" s="200">
        <v>0.20453908657887362</v>
      </c>
      <c r="VG14" s="200">
        <v>0.12221618685497011</v>
      </c>
      <c r="VH14" s="128">
        <v>101</v>
      </c>
      <c r="VI14" s="128">
        <v>94</v>
      </c>
      <c r="VJ14" s="128">
        <v>94</v>
      </c>
      <c r="VK14" s="128">
        <v>108</v>
      </c>
      <c r="VL14" s="128">
        <v>98</v>
      </c>
      <c r="VM14" s="128">
        <v>140</v>
      </c>
      <c r="VN14" s="128">
        <v>142</v>
      </c>
      <c r="VO14" s="128">
        <v>86</v>
      </c>
      <c r="VP14" s="128">
        <v>68</v>
      </c>
      <c r="VQ14" s="128">
        <v>52</v>
      </c>
      <c r="VR14" s="128">
        <v>45</v>
      </c>
      <c r="VS14" s="128">
        <v>57</v>
      </c>
      <c r="VT14" s="128">
        <v>64</v>
      </c>
      <c r="VU14" s="128">
        <v>94</v>
      </c>
      <c r="VV14" s="128">
        <v>84</v>
      </c>
      <c r="VW14" s="128">
        <v>46</v>
      </c>
      <c r="VX14" s="128">
        <v>33</v>
      </c>
      <c r="VY14" s="128">
        <v>42</v>
      </c>
      <c r="VZ14" s="128">
        <v>49</v>
      </c>
      <c r="WA14" s="128">
        <v>51</v>
      </c>
      <c r="WB14" s="128">
        <v>34</v>
      </c>
      <c r="WC14" s="128">
        <v>46</v>
      </c>
      <c r="WD14" s="128">
        <v>58</v>
      </c>
      <c r="WE14" s="128">
        <v>40</v>
      </c>
      <c r="WF14" s="200">
        <v>1.2512073052945825E-2</v>
      </c>
      <c r="WG14" s="200">
        <v>1.9140077744233309E-2</v>
      </c>
      <c r="WH14" s="200">
        <v>2.0475020475020474E-2</v>
      </c>
      <c r="WI14" s="200">
        <v>2.3906840441119764E-2</v>
      </c>
      <c r="WJ14" s="200">
        <v>2.3631200808034613E-2</v>
      </c>
      <c r="WK14" s="200">
        <v>2.5991637473160811E-2</v>
      </c>
      <c r="WL14" s="200">
        <v>3.2576321667907665E-2</v>
      </c>
      <c r="WM14" s="200">
        <v>2.4280774041645206E-2</v>
      </c>
      <c r="WN14" s="128">
        <v>57</v>
      </c>
      <c r="WO14" s="128">
        <v>97</v>
      </c>
      <c r="WP14" s="128">
        <v>105</v>
      </c>
      <c r="WQ14" s="128">
        <v>124</v>
      </c>
      <c r="WR14" s="128">
        <v>124</v>
      </c>
      <c r="WS14" s="128">
        <v>138</v>
      </c>
      <c r="WT14" s="128">
        <v>175</v>
      </c>
      <c r="WU14" s="128">
        <v>132</v>
      </c>
      <c r="WV14" s="128">
        <v>41</v>
      </c>
      <c r="WW14" s="128">
        <v>51</v>
      </c>
      <c r="WX14" s="128">
        <v>49</v>
      </c>
      <c r="WY14" s="128">
        <v>64</v>
      </c>
      <c r="WZ14" s="128">
        <v>83</v>
      </c>
      <c r="XA14" s="128">
        <v>81</v>
      </c>
      <c r="XB14" s="128">
        <v>101</v>
      </c>
      <c r="XC14" s="128">
        <v>70</v>
      </c>
      <c r="XD14" s="128">
        <v>16</v>
      </c>
      <c r="XE14" s="128">
        <v>46</v>
      </c>
      <c r="XF14" s="128">
        <v>56</v>
      </c>
      <c r="XG14" s="128">
        <v>60</v>
      </c>
      <c r="XH14" s="128">
        <v>41</v>
      </c>
      <c r="XI14" s="128">
        <v>57</v>
      </c>
      <c r="XJ14" s="128">
        <v>74</v>
      </c>
      <c r="XK14" s="128">
        <v>62</v>
      </c>
      <c r="XL14" s="200">
        <v>8.2135523613963049E-2</v>
      </c>
      <c r="XM14" s="200">
        <v>4.1841004184100417E-2</v>
      </c>
      <c r="XN14" s="200">
        <v>0.13422818791946309</v>
      </c>
      <c r="XO14" s="200">
        <v>8.2850041425020712E-2</v>
      </c>
      <c r="XP14" s="200">
        <v>0.17363851617995266</v>
      </c>
      <c r="XQ14" s="200">
        <v>0.13043478260869565</v>
      </c>
      <c r="XR14" s="200">
        <v>0.13211382113821138</v>
      </c>
      <c r="XS14" s="200">
        <v>7.4005550416281221E-2</v>
      </c>
      <c r="XT14" s="200">
        <v>8.2135523613963049E-2</v>
      </c>
      <c r="XU14" s="200">
        <v>4.1841004184100417E-2</v>
      </c>
      <c r="XV14" s="200">
        <v>0.10067114093959731</v>
      </c>
      <c r="XW14" s="200">
        <v>8.2850041425020712E-2</v>
      </c>
      <c r="XX14" s="200">
        <v>0.15785319652722968</v>
      </c>
      <c r="XY14" s="200">
        <v>9.5652173913043481E-2</v>
      </c>
      <c r="XZ14" s="200">
        <v>9.1463414634146339E-2</v>
      </c>
      <c r="YA14" s="200">
        <v>6.475485661424607E-2</v>
      </c>
      <c r="YB14" s="200">
        <v>1.7251789873199343E-3</v>
      </c>
      <c r="YC14" s="200">
        <v>2.331002331002331E-3</v>
      </c>
      <c r="YD14" s="200">
        <v>1.5542430836182777E-3</v>
      </c>
      <c r="YE14" s="200">
        <v>7.0494242970157439E-3</v>
      </c>
      <c r="YF14" s="200">
        <v>7.9415501905972044E-4</v>
      </c>
      <c r="YG14" s="200">
        <v>8.0781969464415544E-4</v>
      </c>
      <c r="YH14" s="200">
        <v>3.2916392363396968E-3</v>
      </c>
      <c r="YI14" s="200">
        <v>4.1645843744794273E-3</v>
      </c>
      <c r="YJ14" s="200">
        <v>7.7176373739452561E-3</v>
      </c>
      <c r="YK14" s="200">
        <v>5.5712892891963415E-3</v>
      </c>
      <c r="YL14" s="200">
        <v>6.3749373890077867E-3</v>
      </c>
      <c r="YM14" s="200">
        <v>6.2488841278343157E-3</v>
      </c>
      <c r="YN14" s="200">
        <v>6.1274509803921576E-3</v>
      </c>
      <c r="YO14" s="200">
        <v>1.3319584085245339E-2</v>
      </c>
      <c r="YP14" s="200">
        <v>3.6208031599736665E-2</v>
      </c>
      <c r="YQ14" s="200">
        <v>1.1631771352608839E-2</v>
      </c>
      <c r="YR14" s="200">
        <v>1.1204481792717087E-2</v>
      </c>
      <c r="YS14" s="200">
        <v>3.2389804252922122E-2</v>
      </c>
      <c r="YT14" s="200">
        <v>2.4523160762942781E-2</v>
      </c>
      <c r="YU14" s="200">
        <v>6.5884833311371724E-2</v>
      </c>
      <c r="YV14" s="200">
        <v>2.8011204481792715E-2</v>
      </c>
      <c r="YW14" s="200">
        <v>2.4660912453760789E-2</v>
      </c>
      <c r="YX14" s="200">
        <v>4.9084161379145216E-2</v>
      </c>
      <c r="YY14" s="200">
        <v>3.1428238854615292E-2</v>
      </c>
      <c r="YZ14" s="200">
        <v>4.504504504504505E-2</v>
      </c>
      <c r="ZA14" s="200">
        <v>0.15189088654680719</v>
      </c>
      <c r="ZB14" s="200">
        <v>0.14860681114551083</v>
      </c>
      <c r="ZC14" s="200">
        <v>9.8280098280098274E-2</v>
      </c>
      <c r="ZD14" s="200">
        <v>0.18351383874849578</v>
      </c>
      <c r="ZE14" s="200">
        <v>0.20081490104772992</v>
      </c>
      <c r="ZF14" s="200">
        <v>0.19893527598767163</v>
      </c>
      <c r="ZG14" s="200">
        <v>0.17381857686040195</v>
      </c>
      <c r="ZH14" s="9">
        <v>117969.895523559</v>
      </c>
      <c r="ZI14" s="7">
        <v>10002.6904296875</v>
      </c>
      <c r="ZJ14" s="7">
        <v>10118.740234375</v>
      </c>
      <c r="ZK14" s="7">
        <v>12053.25</v>
      </c>
      <c r="ZL14" s="7">
        <v>10840.51953125</v>
      </c>
      <c r="ZM14" s="7">
        <v>11670.4599609375</v>
      </c>
      <c r="ZN14" s="7">
        <v>12547.1298828125</v>
      </c>
      <c r="ZO14" s="7">
        <v>15104.75</v>
      </c>
      <c r="ZP14" s="7">
        <v>17271.599609375</v>
      </c>
      <c r="ZQ14" s="7">
        <v>26380.439453125</v>
      </c>
      <c r="ZR14" s="7">
        <v>27085.2109375</v>
      </c>
      <c r="ZS14" s="7">
        <v>15904.1201171875</v>
      </c>
      <c r="ZT14" s="7">
        <v>31996.4296875</v>
      </c>
      <c r="ZU14" s="7">
        <f t="shared" si="0"/>
        <v>41040.167999999998</v>
      </c>
      <c r="ZV14" s="7">
        <v>1253.27001953125</v>
      </c>
      <c r="ZW14" s="7">
        <v>1266.969970703125</v>
      </c>
      <c r="ZX14" s="7">
        <v>1296.5799560546875</v>
      </c>
      <c r="ZY14" s="7">
        <v>1627.4100341796875</v>
      </c>
      <c r="ZZ14" s="7">
        <v>1788.5</v>
      </c>
      <c r="AAA14" s="7">
        <v>1954.6600341796875</v>
      </c>
      <c r="AAB14" s="7">
        <v>2129.050048828125</v>
      </c>
      <c r="AAC14" s="7">
        <v>2460.8798828125</v>
      </c>
      <c r="AAD14" s="7">
        <v>1939.31005859375</v>
      </c>
      <c r="AAE14" s="7">
        <v>2858.570068359375</v>
      </c>
      <c r="AAF14" s="7">
        <v>2699.1201171875</v>
      </c>
      <c r="AAG14" s="7">
        <v>3479.6298828125</v>
      </c>
      <c r="AAH14" s="7">
        <v>3077.047</v>
      </c>
      <c r="AAI14" s="7">
        <v>8749.419921875</v>
      </c>
      <c r="AAJ14" s="7">
        <v>8851.7802734375</v>
      </c>
      <c r="AAK14" s="7">
        <v>10756.669921875</v>
      </c>
      <c r="AAL14" s="7">
        <v>9213.1201171875</v>
      </c>
      <c r="AAM14" s="7">
        <v>9881.9697265625</v>
      </c>
      <c r="AAN14" s="7">
        <v>10592.4697265625</v>
      </c>
      <c r="AAO14" s="7">
        <v>12975.7001953125</v>
      </c>
      <c r="AAP14" s="7">
        <v>14810.73046875</v>
      </c>
      <c r="AAQ14" s="7">
        <v>24441.130859375</v>
      </c>
      <c r="AAR14" s="7">
        <v>24226.630859375</v>
      </c>
      <c r="AAS14" s="7">
        <v>13205</v>
      </c>
      <c r="AAT14" s="7">
        <v>28516.80078125</v>
      </c>
      <c r="AAU14" s="7">
        <v>37963.120999999999</v>
      </c>
      <c r="AAV14" s="7">
        <v>379.239990234375</v>
      </c>
      <c r="AAW14" s="7">
        <v>501.07998657226562</v>
      </c>
      <c r="AAX14" s="7">
        <v>637.3900146484375</v>
      </c>
      <c r="AAY14" s="7">
        <v>777.02001953125</v>
      </c>
      <c r="AAZ14" s="7">
        <v>985.530029296875</v>
      </c>
      <c r="ABA14" s="7">
        <v>1181.1300048828125</v>
      </c>
      <c r="ABB14" s="7">
        <v>1398.6600341796875</v>
      </c>
      <c r="ABC14" s="7">
        <v>1598.280029296875</v>
      </c>
      <c r="ABD14" s="7">
        <v>1210.0699462890625</v>
      </c>
      <c r="ABE14" s="7">
        <v>1685.550048828125</v>
      </c>
      <c r="ABF14" s="7">
        <v>1852.8599853515625</v>
      </c>
      <c r="ABG14" s="7">
        <v>2512.110107421875</v>
      </c>
      <c r="ABH14" s="7">
        <v>2086.0259999999998</v>
      </c>
      <c r="ABI14" s="7">
        <v>62.439998626708984</v>
      </c>
      <c r="ABJ14" s="7">
        <v>100.83000183105469</v>
      </c>
      <c r="ABK14" s="7">
        <v>193.77999877929687</v>
      </c>
      <c r="ABL14" s="7">
        <v>283.54000854492187</v>
      </c>
      <c r="ABM14" s="7">
        <v>345.3699951171875</v>
      </c>
      <c r="ABN14" s="7">
        <v>294.82000732421875</v>
      </c>
      <c r="ABO14" s="7">
        <v>279.510009765625</v>
      </c>
      <c r="ABP14" s="7">
        <v>357.989990234375</v>
      </c>
      <c r="ABQ14" s="7">
        <v>290.79998779296875</v>
      </c>
      <c r="ABR14" s="7">
        <v>180.96000671386719</v>
      </c>
      <c r="ABS14" s="7">
        <v>179.6300048828125</v>
      </c>
      <c r="ABT14" s="7">
        <v>187.77000427246094</v>
      </c>
      <c r="ABU14" s="7">
        <v>313.505</v>
      </c>
      <c r="ABV14" s="7">
        <v>20.207999999999998</v>
      </c>
      <c r="ABW14" s="7">
        <v>21.472000000000001</v>
      </c>
      <c r="ABX14" s="7">
        <v>30.308</v>
      </c>
      <c r="ABY14" s="7">
        <v>43.040999999999997</v>
      </c>
      <c r="ABZ14" s="7">
        <v>104.44499999999999</v>
      </c>
      <c r="ACA14" s="7">
        <v>187.19</v>
      </c>
      <c r="ACB14" s="7">
        <v>302.99299999999999</v>
      </c>
      <c r="ACC14" s="7">
        <v>239.376</v>
      </c>
      <c r="ACD14" s="7">
        <v>268.75700000000001</v>
      </c>
      <c r="ACE14" s="7">
        <v>371.32</v>
      </c>
      <c r="ACF14" s="7">
        <v>374.00400000000002</v>
      </c>
      <c r="ACG14" s="7">
        <v>332.83199999999999</v>
      </c>
      <c r="ACH14" s="7">
        <v>385.822</v>
      </c>
      <c r="ACI14" s="7">
        <v>252.2</v>
      </c>
      <c r="ACJ14" s="7">
        <v>310</v>
      </c>
      <c r="ACK14" s="7">
        <v>321.38600000000002</v>
      </c>
      <c r="ACL14" s="7">
        <v>433.37</v>
      </c>
      <c r="ACM14" s="7">
        <v>495.05</v>
      </c>
      <c r="ACN14" s="7">
        <v>636.16800000000001</v>
      </c>
      <c r="ACO14" s="7">
        <v>763.39400000000001</v>
      </c>
      <c r="ACP14" s="7">
        <v>950.55799999999999</v>
      </c>
      <c r="ACQ14" s="7">
        <v>564.63099999999997</v>
      </c>
      <c r="ACR14" s="7">
        <v>1076.6579999999999</v>
      </c>
      <c r="ACS14" s="7"/>
      <c r="ACT14" s="7">
        <v>921.41499999999996</v>
      </c>
      <c r="ACU14" s="7">
        <v>1062.154</v>
      </c>
      <c r="ACV14" s="7">
        <v>44.395000000000003</v>
      </c>
      <c r="ACW14" s="7">
        <v>68.775000000000006</v>
      </c>
      <c r="ACX14" s="7">
        <v>91.916999999999973</v>
      </c>
      <c r="ACY14" s="7">
        <v>17.065999999999974</v>
      </c>
      <c r="ACZ14" s="7">
        <v>40.661000000000001</v>
      </c>
      <c r="ADA14" s="7">
        <v>62.953999999999951</v>
      </c>
      <c r="ADB14" s="7">
        <v>52.765000000000001</v>
      </c>
      <c r="ADC14" s="7">
        <v>50.358000000000061</v>
      </c>
      <c r="ADD14" s="7">
        <v>85.882999999999996</v>
      </c>
      <c r="ADE14" s="7">
        <v>56.606999999999999</v>
      </c>
      <c r="ADF14" s="7">
        <v>1299.2280000000001</v>
      </c>
      <c r="ADG14" s="7">
        <v>1070.096</v>
      </c>
      <c r="ADH14" s="7">
        <v>324.54500000000002</v>
      </c>
      <c r="ADI14" s="7">
        <v>847.57000732421875</v>
      </c>
      <c r="ADJ14" s="7">
        <v>720.25</v>
      </c>
      <c r="ADK14" s="7">
        <v>614.54998779296875</v>
      </c>
      <c r="ADL14" s="7">
        <v>799.9000244140625</v>
      </c>
      <c r="ADM14" s="7">
        <v>768.02001953125</v>
      </c>
      <c r="ADN14" s="7">
        <v>733.96002197265625</v>
      </c>
      <c r="ADO14" s="7">
        <v>704.510009765625</v>
      </c>
      <c r="ADP14" s="7">
        <v>834.42999267578125</v>
      </c>
      <c r="ADQ14" s="7">
        <v>708.33001708984375</v>
      </c>
      <c r="ADR14" s="7">
        <v>824.6199951171875</v>
      </c>
      <c r="ADS14" s="7">
        <v>843</v>
      </c>
      <c r="ADT14" s="7">
        <v>962.530029296875</v>
      </c>
      <c r="ADU14" s="7">
        <v>928.70799999999997</v>
      </c>
      <c r="ADV14" s="7">
        <v>847.57000732421875</v>
      </c>
      <c r="ADW14" s="7">
        <v>720.25</v>
      </c>
      <c r="ADX14" s="7">
        <v>614.54998779296875</v>
      </c>
      <c r="ADY14" s="7">
        <v>799.9000244140625</v>
      </c>
      <c r="ADZ14" s="7">
        <v>766.0999755859375</v>
      </c>
      <c r="AEA14" s="7">
        <v>733.96002197265625</v>
      </c>
      <c r="AEB14" s="7">
        <v>704.510009765625</v>
      </c>
      <c r="AEC14" s="7">
        <v>834.42999267578125</v>
      </c>
      <c r="AED14" s="7">
        <v>708.33001708984375</v>
      </c>
      <c r="AEE14" s="7">
        <v>824.6199951171875</v>
      </c>
      <c r="AEF14" s="7">
        <v>843</v>
      </c>
      <c r="AEG14" s="7">
        <v>962.530029296875</v>
      </c>
      <c r="AEH14" s="7">
        <v>928.70799999999997</v>
      </c>
      <c r="AEI14" s="7">
        <v>0</v>
      </c>
      <c r="AEJ14" s="7">
        <v>0</v>
      </c>
      <c r="AEK14" s="7">
        <v>0</v>
      </c>
      <c r="AEL14" s="7">
        <v>0</v>
      </c>
      <c r="AEM14" s="7">
        <v>1.9199999570846558</v>
      </c>
      <c r="AEN14" s="7">
        <v>0</v>
      </c>
      <c r="AEO14" s="7">
        <v>0</v>
      </c>
      <c r="AEP14" s="7">
        <v>0</v>
      </c>
      <c r="AEQ14" s="7">
        <v>0</v>
      </c>
      <c r="AER14" s="7">
        <v>0</v>
      </c>
      <c r="AES14" s="7">
        <v>0</v>
      </c>
      <c r="AET14" s="7">
        <v>0</v>
      </c>
      <c r="AEU14" s="7">
        <v>0</v>
      </c>
      <c r="AEV14" s="7">
        <v>9101.2099609375</v>
      </c>
      <c r="AEW14" s="7">
        <v>8965.6796875</v>
      </c>
      <c r="AEX14" s="7">
        <v>12241.009765625</v>
      </c>
      <c r="AEY14" s="7">
        <v>8909.169921875</v>
      </c>
      <c r="AEZ14" s="7">
        <v>11737.2001953125</v>
      </c>
      <c r="AFA14" s="7">
        <v>14727.3896484375</v>
      </c>
      <c r="AFB14" s="7">
        <v>14713.7001953125</v>
      </c>
      <c r="AFC14" s="7">
        <v>21109.720703125</v>
      </c>
      <c r="AFD14" s="7">
        <v>25462.140625</v>
      </c>
      <c r="AFE14" s="7">
        <v>31328.5390625</v>
      </c>
      <c r="AFF14" s="7">
        <v>26217.849609375</v>
      </c>
      <c r="AFG14" s="7">
        <v>33208.73828125</v>
      </c>
      <c r="AFH14" s="7">
        <v>38473.434000000001</v>
      </c>
      <c r="AFI14" s="7">
        <v>2026.4100341796875</v>
      </c>
      <c r="AFJ14" s="7">
        <v>1530.6600341796875</v>
      </c>
      <c r="AFK14" s="7">
        <v>1961.0799560546875</v>
      </c>
      <c r="AFL14" s="7">
        <v>1829.18994140625</v>
      </c>
      <c r="AFM14" s="7">
        <v>1538.6199951171875</v>
      </c>
      <c r="AFN14" s="7">
        <v>1624.760009765625</v>
      </c>
      <c r="AFO14" s="7">
        <v>2019.9100341796875</v>
      </c>
      <c r="AFP14" s="7">
        <v>2153.6298828125</v>
      </c>
      <c r="AFQ14" s="7">
        <v>1995.2099609375</v>
      </c>
      <c r="AFR14" s="7">
        <v>2119.06005859375</v>
      </c>
      <c r="AFS14" s="7">
        <v>2166.25</v>
      </c>
      <c r="AFT14" s="7">
        <v>2510.6201171875</v>
      </c>
      <c r="AFU14" s="7">
        <v>2413.1870000000004</v>
      </c>
      <c r="AFV14" s="7">
        <v>-773.1400146484375</v>
      </c>
      <c r="AFW14" s="7">
        <v>-263.70001220703125</v>
      </c>
      <c r="AFX14" s="7">
        <v>-664.510009765625</v>
      </c>
      <c r="AFY14" s="7">
        <v>-201.77999877929687</v>
      </c>
      <c r="AFZ14" s="7">
        <v>249.8699951171875</v>
      </c>
      <c r="AGA14" s="7">
        <v>329.91000366210937</v>
      </c>
      <c r="AGB14" s="7">
        <v>109.13999938964844</v>
      </c>
      <c r="AGC14" s="7">
        <v>307.239990234375</v>
      </c>
      <c r="AGD14" s="7">
        <v>-55.900001525878906</v>
      </c>
      <c r="AGE14" s="7">
        <v>739.510009765625</v>
      </c>
      <c r="AGF14" s="7">
        <v>532.8699951171875</v>
      </c>
      <c r="AGG14" s="7">
        <v>969.010009765625</v>
      </c>
      <c r="AGH14" s="7">
        <v>663.85999999999967</v>
      </c>
      <c r="AGI14" s="7">
        <v>2631.39990234375</v>
      </c>
      <c r="AGJ14" s="7">
        <v>2240.77001953125</v>
      </c>
      <c r="AGK14" s="7">
        <v>4415.7998046875</v>
      </c>
      <c r="AGL14" s="7">
        <v>2910.60009765625</v>
      </c>
      <c r="AGM14" s="7">
        <v>3174.330078125</v>
      </c>
      <c r="AGN14" s="7">
        <v>5388.580078125</v>
      </c>
      <c r="AGO14" s="7">
        <v>2863.889892578125</v>
      </c>
      <c r="AGP14" s="7">
        <v>6804.97021484375</v>
      </c>
      <c r="AGQ14" s="7">
        <v>4496.02978515625</v>
      </c>
      <c r="AGR14" s="7">
        <v>4956.43017578125</v>
      </c>
      <c r="AGS14" s="7">
        <v>5601.419921875</v>
      </c>
      <c r="AGT14" s="11">
        <v>6986.47021484375</v>
      </c>
      <c r="AGU14" s="11">
        <v>29657.772000000001</v>
      </c>
      <c r="AGV14" s="7">
        <v>901.47998046875</v>
      </c>
      <c r="AGW14" s="7">
        <v>1153.06005859375</v>
      </c>
      <c r="AGX14" s="7">
        <v>-187.75999450683594</v>
      </c>
      <c r="AGY14" s="7">
        <v>1931.3499755859375</v>
      </c>
      <c r="AGZ14" s="7">
        <v>-66.730003356933594</v>
      </c>
      <c r="AHA14" s="7">
        <v>-2180.260009765625</v>
      </c>
      <c r="AHB14" s="7">
        <v>391.04998779296875</v>
      </c>
      <c r="AHC14" s="7">
        <v>-3838.1201171875</v>
      </c>
      <c r="AHD14" s="7">
        <v>918.29998779296875</v>
      </c>
      <c r="AHE14" s="7">
        <v>-4243.330078125</v>
      </c>
      <c r="AHF14" s="7">
        <v>-10313.740234375</v>
      </c>
      <c r="AHG14" s="7">
        <v>-1212.31005859375</v>
      </c>
      <c r="AHH14" s="7">
        <v>2566.7339999999967</v>
      </c>
      <c r="AHI14" s="7">
        <v>5.000000074505806E-2</v>
      </c>
      <c r="AHJ14" s="7">
        <v>7.9999998211860657E-2</v>
      </c>
      <c r="AHK14" s="7">
        <v>0.15000000596046448</v>
      </c>
      <c r="AHL14" s="7">
        <v>0.17000000178813934</v>
      </c>
      <c r="AHM14" s="7">
        <v>0.18999999761581421</v>
      </c>
      <c r="AHN14" s="7">
        <v>0.15000000596046448</v>
      </c>
      <c r="AHO14" s="7">
        <v>0.12999999523162842</v>
      </c>
      <c r="AHP14" s="7">
        <v>0.15000000596046448</v>
      </c>
      <c r="AHQ14" s="7">
        <v>0.15000000596046448</v>
      </c>
      <c r="AHR14" s="7">
        <v>5.9999998658895493E-2</v>
      </c>
      <c r="AHS14" s="7">
        <v>7.0000000298023224E-2</v>
      </c>
      <c r="AHT14" s="7">
        <v>5.000000074505806E-2</v>
      </c>
      <c r="AHU14" s="7">
        <v>1326.81005859375</v>
      </c>
      <c r="AHV14" s="7">
        <v>2108.110107421875</v>
      </c>
      <c r="AHW14" s="7">
        <v>3988.389892578125</v>
      </c>
      <c r="AHX14" s="7">
        <v>5748.81005859375</v>
      </c>
      <c r="AHY14" s="7">
        <v>6904.009765625</v>
      </c>
      <c r="AHZ14" s="7">
        <v>5817.2998046875</v>
      </c>
      <c r="AIA14" s="7">
        <v>5450.490234375</v>
      </c>
      <c r="AIB14" s="7">
        <v>6901.97998046875</v>
      </c>
      <c r="AIC14" s="7">
        <v>5541.85986328125</v>
      </c>
      <c r="AID14" s="7">
        <v>3408.3701171875</v>
      </c>
      <c r="AIE14" s="7">
        <v>3343.820068359375</v>
      </c>
      <c r="AIF14" s="7">
        <v>3453.8798828125</v>
      </c>
      <c r="AIG14" s="7">
        <v>0.15999999642372131</v>
      </c>
      <c r="AIH14" s="7">
        <v>0.20000000298023224</v>
      </c>
      <c r="AII14" s="7">
        <v>0.30000001192092896</v>
      </c>
      <c r="AIJ14" s="7">
        <v>0.36000001430511475</v>
      </c>
      <c r="AIK14" s="7">
        <v>0.34999999403953552</v>
      </c>
      <c r="AIL14" s="7">
        <v>0.25</v>
      </c>
      <c r="AIM14" s="7">
        <v>0.20000000298023224</v>
      </c>
      <c r="AIN14" s="7">
        <v>0.2199999988079071</v>
      </c>
      <c r="AIO14" s="7">
        <v>0.23999999463558197</v>
      </c>
      <c r="AIP14" s="7">
        <v>0.10999999940395355</v>
      </c>
      <c r="AIQ14" s="7">
        <v>0.10000000149011612</v>
      </c>
      <c r="AIR14" s="7">
        <v>7.0000000298023224E-2</v>
      </c>
      <c r="AIS14" s="7">
        <v>9.9999997764825821E-3</v>
      </c>
      <c r="AIT14" s="7">
        <v>9.9999997764825821E-3</v>
      </c>
      <c r="AIU14" s="7">
        <v>1.9999999552965164E-2</v>
      </c>
      <c r="AIV14" s="7">
        <v>2.9999999329447746E-2</v>
      </c>
      <c r="AIW14" s="7">
        <v>2.9999999329447746E-2</v>
      </c>
      <c r="AIX14" s="7">
        <v>1.9999999552965164E-2</v>
      </c>
      <c r="AIY14" s="7">
        <v>1.9999999552965164E-2</v>
      </c>
      <c r="AIZ14" s="7">
        <v>1.9999999552965164E-2</v>
      </c>
      <c r="AJA14" s="7">
        <v>9.9999997764825821E-3</v>
      </c>
      <c r="AJB14" s="7">
        <v>9.9999997764825821E-3</v>
      </c>
      <c r="AJC14" s="7">
        <v>9.9999997764825821E-3</v>
      </c>
      <c r="AJD14" s="7">
        <v>9.9999997764825821E-3</v>
      </c>
      <c r="AJE14" s="7">
        <v>0.67000001668930054</v>
      </c>
      <c r="AJF14" s="7">
        <v>0.67000001668930054</v>
      </c>
      <c r="AJG14" s="7">
        <v>0.81000000238418579</v>
      </c>
      <c r="AJH14" s="7">
        <v>0.81000000238418579</v>
      </c>
      <c r="AJI14" s="7">
        <v>0.81000000238418579</v>
      </c>
      <c r="AJJ14" s="7">
        <v>0.81000000238418579</v>
      </c>
      <c r="AJK14" s="7">
        <v>0.81999999284744263</v>
      </c>
      <c r="AJL14" s="7">
        <v>0.81999999284744263</v>
      </c>
      <c r="AJM14" s="7">
        <v>0.81000000238418579</v>
      </c>
      <c r="AJN14" s="7">
        <v>0.81999999284744263</v>
      </c>
      <c r="AJO14" s="7">
        <v>0.81000000238418579</v>
      </c>
      <c r="AJP14" s="7">
        <v>0.81000000238418579</v>
      </c>
      <c r="AJQ14" s="7">
        <v>0.68999999761581421</v>
      </c>
      <c r="AJR14" s="7">
        <v>0.68000000715255737</v>
      </c>
      <c r="AJS14" s="7">
        <v>0.77999997138977051</v>
      </c>
      <c r="AJT14" s="7">
        <v>0.76999998092651367</v>
      </c>
      <c r="AJU14" s="7">
        <v>0.77999997138977051</v>
      </c>
      <c r="AJV14" s="7">
        <v>0.77999997138977051</v>
      </c>
      <c r="AJW14" s="7">
        <v>0.77999997138977051</v>
      </c>
      <c r="AJX14" s="7">
        <v>0.77999997138977051</v>
      </c>
      <c r="AJY14" s="7">
        <v>0.77999997138977051</v>
      </c>
      <c r="AJZ14" s="7">
        <v>0.77999997138977051</v>
      </c>
      <c r="AKA14" s="7">
        <v>0.77999997138977051</v>
      </c>
      <c r="AKB14" s="7">
        <v>0.77999997138977051</v>
      </c>
      <c r="AKC14" s="7">
        <v>0.67000001668930054</v>
      </c>
      <c r="AKD14" s="7">
        <v>0.67000001668930054</v>
      </c>
      <c r="AKE14" s="7">
        <v>0.81000000238418579</v>
      </c>
      <c r="AKF14" s="7">
        <v>0.81000000238418579</v>
      </c>
      <c r="AKG14" s="7">
        <v>0.81000000238418579</v>
      </c>
      <c r="AKH14" s="7">
        <v>0.81000000238418579</v>
      </c>
      <c r="AKI14" s="7">
        <v>0.81999999284744263</v>
      </c>
      <c r="AKJ14" s="7">
        <v>0.81999999284744263</v>
      </c>
      <c r="AKK14" s="7">
        <v>0.81000000238418579</v>
      </c>
      <c r="AKL14" s="7">
        <v>0.81999999284744263</v>
      </c>
      <c r="AKM14" s="7">
        <v>0.81000000238418579</v>
      </c>
      <c r="AKN14" s="7">
        <v>0.81000000238418579</v>
      </c>
      <c r="AKO14" s="7">
        <v>52795542000</v>
      </c>
      <c r="AKP14" s="7">
        <v>69608377000</v>
      </c>
      <c r="AKQ14" s="7">
        <v>71078787200</v>
      </c>
      <c r="AKR14" s="7">
        <v>73706623800</v>
      </c>
      <c r="AKS14" s="7">
        <v>75168569300</v>
      </c>
      <c r="AKT14" s="7">
        <v>75370603000</v>
      </c>
      <c r="AKU14" s="7">
        <v>81901236000</v>
      </c>
      <c r="AKV14" s="7">
        <v>150580211000</v>
      </c>
      <c r="AKW14" s="7">
        <v>155961859000</v>
      </c>
      <c r="AKX14" s="7">
        <v>191096151000</v>
      </c>
      <c r="AKY14" s="7">
        <v>193690154600</v>
      </c>
      <c r="AKZ14" s="7">
        <v>200811842000</v>
      </c>
      <c r="ALA14" s="7">
        <v>26397771000</v>
      </c>
      <c r="ALB14" s="7">
        <v>27562318000</v>
      </c>
      <c r="ALC14" s="7">
        <v>28543433000</v>
      </c>
      <c r="ALD14" s="7">
        <v>29639422000</v>
      </c>
      <c r="ALE14" s="7">
        <v>30950397000</v>
      </c>
      <c r="ALF14" s="7">
        <v>31146985000</v>
      </c>
      <c r="ALG14" s="7">
        <v>34449125000</v>
      </c>
      <c r="ALH14" s="7">
        <v>101205473000</v>
      </c>
      <c r="ALI14" s="7">
        <v>105597257000</v>
      </c>
      <c r="ALJ14" s="7">
        <v>138158468000</v>
      </c>
      <c r="ALK14" s="7">
        <v>140700777800</v>
      </c>
      <c r="ALL14" s="7">
        <v>147868507000</v>
      </c>
      <c r="ALM14" s="7">
        <v>26397771000</v>
      </c>
      <c r="ALN14" s="7">
        <v>42046059000</v>
      </c>
      <c r="ALO14" s="7">
        <v>42535354200</v>
      </c>
      <c r="ALP14" s="7">
        <v>44067201800</v>
      </c>
      <c r="ALQ14" s="7">
        <v>44218172300</v>
      </c>
      <c r="ALR14" s="7">
        <v>44223618000</v>
      </c>
      <c r="ALS14" s="7">
        <v>47452111000</v>
      </c>
      <c r="ALT14" s="7">
        <v>49374738000</v>
      </c>
      <c r="ALU14" s="7">
        <v>50364602000</v>
      </c>
      <c r="ALV14" s="7">
        <v>52937683000</v>
      </c>
      <c r="ALW14" s="7">
        <v>52989376800</v>
      </c>
      <c r="ALX14" s="7">
        <v>52943335000</v>
      </c>
      <c r="ALY14" s="7">
        <v>3802617.5</v>
      </c>
      <c r="ALZ14" s="7">
        <v>7213303.5</v>
      </c>
      <c r="AMA14" s="7">
        <v>7305867.5</v>
      </c>
      <c r="AMB14" s="7">
        <v>7463962</v>
      </c>
      <c r="AMC14" s="7">
        <v>7604306.5</v>
      </c>
      <c r="AMD14" s="7">
        <v>7504789.5</v>
      </c>
      <c r="AME14" s="7">
        <v>8095407.5</v>
      </c>
      <c r="AMF14" s="7">
        <v>12607184</v>
      </c>
      <c r="AMG14" s="7">
        <v>12933233</v>
      </c>
      <c r="AMH14" s="7">
        <v>14444154</v>
      </c>
      <c r="AMI14" s="7">
        <v>13407874</v>
      </c>
      <c r="AMJ14" s="7">
        <v>12580619</v>
      </c>
      <c r="AMK14" s="7">
        <v>3802617.5</v>
      </c>
      <c r="AML14" s="7">
        <v>3888040.25</v>
      </c>
      <c r="AMM14" s="7">
        <v>4004971.75</v>
      </c>
      <c r="AMN14" s="7">
        <v>4146533.5</v>
      </c>
      <c r="AMO14" s="7">
        <v>4329332.5</v>
      </c>
      <c r="AMP14" s="7">
        <v>4294359</v>
      </c>
      <c r="AMQ14" s="7">
        <v>4728775</v>
      </c>
      <c r="AMR14" s="7">
        <v>11115373</v>
      </c>
      <c r="AMS14" s="7">
        <v>11461767</v>
      </c>
      <c r="AMT14" s="7">
        <v>13340910</v>
      </c>
      <c r="AMU14" s="7">
        <v>12179776</v>
      </c>
      <c r="AMV14" s="7">
        <v>11379753</v>
      </c>
      <c r="AMW14" s="7">
        <v>3802617.5</v>
      </c>
      <c r="AMX14" s="7">
        <v>16417829</v>
      </c>
      <c r="AMY14" s="7">
        <v>16347177</v>
      </c>
      <c r="AMZ14" s="7">
        <v>16159590</v>
      </c>
      <c r="ANA14" s="7">
        <v>16161613</v>
      </c>
      <c r="ANB14" s="7">
        <v>15850759</v>
      </c>
      <c r="ANC14" s="7">
        <v>16755689</v>
      </c>
      <c r="AND14" s="7">
        <v>17391594</v>
      </c>
      <c r="ANE14" s="7">
        <v>17696628</v>
      </c>
      <c r="ANF14" s="7">
        <v>18419514</v>
      </c>
      <c r="ANG14" s="7">
        <v>18310082</v>
      </c>
      <c r="ANH14" s="7">
        <v>17838050</v>
      </c>
      <c r="ANI14" s="7">
        <v>50.900001525878906</v>
      </c>
      <c r="ANJ14" s="7">
        <v>56.099998474121094</v>
      </c>
      <c r="ANK14" s="7">
        <v>48.709999084472656</v>
      </c>
      <c r="ANL14" s="7">
        <v>49.360000610351562</v>
      </c>
      <c r="ANM14" s="7">
        <v>55.159999847412109</v>
      </c>
      <c r="ANN14" s="7">
        <v>54.459999084472656</v>
      </c>
      <c r="ANO14" s="7">
        <v>53.639999389648437</v>
      </c>
      <c r="ANP14" s="7">
        <v>56.889999389648438</v>
      </c>
      <c r="ANQ14" s="7">
        <v>46.700000762939453</v>
      </c>
      <c r="ANR14" s="7">
        <v>55.959999084472656</v>
      </c>
      <c r="ANS14" s="7">
        <v>66.790000915527344</v>
      </c>
      <c r="ANT14" s="7">
        <v>7074.7900390625</v>
      </c>
      <c r="ANU14" s="7">
        <v>7435.02001953125</v>
      </c>
      <c r="ANV14" s="7">
        <v>10279.919921875</v>
      </c>
      <c r="ANW14" s="7">
        <v>7079.990234375</v>
      </c>
      <c r="ANX14" s="7">
        <v>10198.5703125</v>
      </c>
      <c r="ANY14" s="7">
        <v>13102.6396484375</v>
      </c>
      <c r="ANZ14" s="7">
        <v>12693.7900390625</v>
      </c>
      <c r="AOA14" s="7">
        <v>18956.08984375</v>
      </c>
      <c r="AOB14" s="7">
        <v>23466.9296875</v>
      </c>
      <c r="AOC14" s="7">
        <v>29209.470703125</v>
      </c>
      <c r="AOD14" s="7">
        <v>24051.609375</v>
      </c>
      <c r="AOE14" s="7">
        <v>30698.119140625</v>
      </c>
      <c r="AOF14" s="7">
        <v>4443.39013671875</v>
      </c>
      <c r="AOG14" s="7">
        <v>5194.259765625</v>
      </c>
      <c r="AOH14" s="7">
        <v>5864.1298828125</v>
      </c>
      <c r="AOI14" s="7">
        <v>4169.39013671875</v>
      </c>
      <c r="AOJ14" s="7">
        <v>7024.240234375</v>
      </c>
      <c r="AOK14" s="7">
        <v>7714.0498046875</v>
      </c>
      <c r="AOL14" s="7">
        <v>9829.8896484375</v>
      </c>
      <c r="AOM14" s="7">
        <v>12151.1201171875</v>
      </c>
      <c r="AON14" s="7">
        <v>18970.900390625</v>
      </c>
      <c r="AOO14" s="7">
        <v>24253.05078125</v>
      </c>
      <c r="AOP14" s="7">
        <v>18450.189453125</v>
      </c>
      <c r="AOQ14" s="7">
        <v>23711.650390625</v>
      </c>
      <c r="AOR14" s="7">
        <v>752544.125</v>
      </c>
      <c r="AOS14" s="7">
        <v>800373.25</v>
      </c>
      <c r="AOT14" s="7">
        <v>670417.75</v>
      </c>
      <c r="AOU14" s="7">
        <v>819113.125</v>
      </c>
      <c r="AOV14" s="7">
        <v>757269.9375</v>
      </c>
      <c r="AOW14" s="7">
        <v>728411.875</v>
      </c>
      <c r="AOX14" s="7">
        <v>702337.125</v>
      </c>
      <c r="AOY14" s="7">
        <v>852495.75</v>
      </c>
      <c r="AOZ14" s="7">
        <v>805853.0625</v>
      </c>
      <c r="APA14" s="7">
        <v>826160.625</v>
      </c>
      <c r="APB14" s="7">
        <v>819436.875</v>
      </c>
      <c r="APC14" s="7">
        <v>889033.8125</v>
      </c>
      <c r="APD14" s="7">
        <v>60735040</v>
      </c>
      <c r="APE14" s="7">
        <v>72180605</v>
      </c>
      <c r="APF14" s="7">
        <v>62452847</v>
      </c>
      <c r="APG14" s="4">
        <v>5837.919921875</v>
      </c>
      <c r="APH14" s="4">
        <v>11538.0595703125</v>
      </c>
      <c r="API14" s="4">
        <v>5367.47998046875</v>
      </c>
      <c r="APJ14" s="4">
        <v>10854.669921875</v>
      </c>
      <c r="APK14" s="4">
        <v>12856.7001953125</v>
      </c>
      <c r="APL14" s="4">
        <v>7623.97021484375</v>
      </c>
      <c r="APM14" s="4">
        <v>9022.9599609375</v>
      </c>
      <c r="APN14" s="4">
        <v>11101.509765625</v>
      </c>
      <c r="APO14" s="4">
        <v>8992.4599609375</v>
      </c>
      <c r="APP14" s="4">
        <v>8614.669921875</v>
      </c>
      <c r="APQ14" s="4">
        <v>9749.2900390625</v>
      </c>
      <c r="APR14" s="4">
        <v>11521.58984375</v>
      </c>
      <c r="APS14" s="4">
        <v>8466.1796875</v>
      </c>
      <c r="APT14" s="4">
        <v>11031.419921875</v>
      </c>
      <c r="APU14" s="4">
        <v>9272.080078125</v>
      </c>
      <c r="APV14" s="4">
        <v>8216.759765625</v>
      </c>
      <c r="APW14" s="4">
        <v>10955.1298828125</v>
      </c>
      <c r="APX14" s="4">
        <v>10477.259765625</v>
      </c>
      <c r="APY14" s="4">
        <v>10297.1904296875</v>
      </c>
      <c r="APZ14" s="4">
        <v>11316.509765625</v>
      </c>
      <c r="AQA14" s="4">
        <v>14016.9296875</v>
      </c>
      <c r="AQB14" s="4">
        <v>14804.98046875</v>
      </c>
      <c r="AQC14" s="4">
        <v>17347.44921875</v>
      </c>
      <c r="AQD14" s="4">
        <v>21750.150390625</v>
      </c>
      <c r="AQE14" s="4">
        <v>13202.240234375</v>
      </c>
      <c r="AQF14" s="4">
        <v>16262.75</v>
      </c>
      <c r="AQG14" s="4">
        <v>18904.400390625</v>
      </c>
      <c r="AQH14" s="4">
        <v>22074.98046875</v>
      </c>
      <c r="AQI14" s="4">
        <v>22740.359375</v>
      </c>
      <c r="AQJ14" s="4">
        <v>25038.30078125</v>
      </c>
      <c r="AQK14" s="4">
        <v>25294.19921875</v>
      </c>
      <c r="AQL14" s="4">
        <v>28128.25</v>
      </c>
      <c r="AQM14" s="4">
        <v>31019.140625</v>
      </c>
      <c r="AQN14" s="4">
        <v>32644.5390625</v>
      </c>
      <c r="AQO14" s="4">
        <v>34967.578125</v>
      </c>
      <c r="AQP14" s="4">
        <v>40261.66015625</v>
      </c>
      <c r="AQQ14" s="7">
        <v>1.3200000524520874</v>
      </c>
      <c r="AQR14" s="7">
        <v>0.37000000476837158</v>
      </c>
      <c r="AQS14" s="7">
        <v>2.2400000095367432</v>
      </c>
      <c r="AQT14" s="7">
        <v>0.94999998807907104</v>
      </c>
      <c r="AQU14" s="7">
        <v>0.69999998807907104</v>
      </c>
      <c r="AQV14" s="7">
        <v>124.13999938964844</v>
      </c>
      <c r="AQW14" s="7">
        <v>43.779998779296875</v>
      </c>
      <c r="AQX14" s="7">
        <v>13.079999923706055</v>
      </c>
      <c r="AQY14" s="7">
        <v>13.479999542236328</v>
      </c>
      <c r="AQZ14" s="7">
        <v>15.359999656677246</v>
      </c>
      <c r="ARA14" s="7">
        <v>9.2600002288818359</v>
      </c>
      <c r="ARB14" s="7">
        <v>15.670000076293945</v>
      </c>
      <c r="ARC14" s="4">
        <v>41.959999084472656</v>
      </c>
      <c r="ARD14" s="4">
        <v>38.830001831054687</v>
      </c>
      <c r="ARE14" s="4">
        <v>122.65000152587891</v>
      </c>
      <c r="ARF14" s="4">
        <v>750.46002197265625</v>
      </c>
      <c r="ARG14" s="4">
        <v>51.189998626708984</v>
      </c>
      <c r="ARH14" s="4">
        <v>54.919998168945313</v>
      </c>
      <c r="ARI14" s="4">
        <v>91.839996337890625</v>
      </c>
      <c r="ARJ14" s="4">
        <v>31.969999313354492</v>
      </c>
      <c r="ARK14" s="4">
        <v>55.369998931884766</v>
      </c>
      <c r="ARL14" s="4">
        <v>28.030000686645508</v>
      </c>
      <c r="ARM14" s="4">
        <v>595.739990234375</v>
      </c>
      <c r="ARN14" s="4">
        <v>854.530029296875</v>
      </c>
      <c r="ARO14" s="7">
        <v>0</v>
      </c>
      <c r="ARP14" s="7">
        <v>0</v>
      </c>
      <c r="ARQ14" s="7">
        <v>3300.830078125</v>
      </c>
      <c r="ARR14" s="7">
        <v>3226.3701171875</v>
      </c>
      <c r="ARS14" s="7">
        <v>192.80999755859375</v>
      </c>
      <c r="ART14" s="7">
        <v>84.449996948242188</v>
      </c>
      <c r="ARU14" s="7">
        <v>75.080001831054688</v>
      </c>
      <c r="ARV14" s="7">
        <v>95.610000610351563</v>
      </c>
      <c r="ARW14" s="7">
        <v>191.17999267578125</v>
      </c>
      <c r="ARX14" s="7">
        <v>28.219999313354492</v>
      </c>
      <c r="ARY14" s="7">
        <v>5.940000057220459</v>
      </c>
      <c r="ARZ14" s="7">
        <v>11.010000228881836</v>
      </c>
      <c r="ASA14" s="4">
        <v>0</v>
      </c>
      <c r="ASB14" s="4">
        <v>0</v>
      </c>
      <c r="ASC14" s="4">
        <v>0</v>
      </c>
      <c r="ASD14" s="4">
        <v>0</v>
      </c>
      <c r="ASE14" s="4">
        <v>530</v>
      </c>
      <c r="ASF14" s="4">
        <v>501.89999389648437</v>
      </c>
      <c r="ASG14" s="4">
        <v>240.71000671386719</v>
      </c>
      <c r="ASH14" s="4">
        <v>489.32000732421875</v>
      </c>
      <c r="ASI14" s="4">
        <v>1436.7099609375</v>
      </c>
      <c r="ASJ14" s="4">
        <v>1042.3299560546875</v>
      </c>
      <c r="ASK14" s="4">
        <v>977.94000244140625</v>
      </c>
      <c r="ASL14" s="4">
        <v>1902.719970703125</v>
      </c>
      <c r="ASM14" s="7">
        <v>0</v>
      </c>
      <c r="ASN14" s="7">
        <v>0</v>
      </c>
      <c r="ASO14" s="7">
        <v>0</v>
      </c>
      <c r="ASP14" s="7">
        <v>0</v>
      </c>
      <c r="ASQ14" s="7">
        <v>0</v>
      </c>
      <c r="ASR14" s="7">
        <v>0</v>
      </c>
      <c r="ASS14" s="7">
        <v>0</v>
      </c>
      <c r="AST14" s="7">
        <v>0</v>
      </c>
      <c r="ASU14" s="7">
        <v>0</v>
      </c>
      <c r="ASV14" s="7">
        <v>0</v>
      </c>
      <c r="ASW14" s="7">
        <v>0</v>
      </c>
      <c r="ASX14" s="7">
        <v>0</v>
      </c>
      <c r="ASY14" s="4">
        <v>28.840000152587891</v>
      </c>
      <c r="ASZ14" s="4">
        <v>30.440000534057617</v>
      </c>
      <c r="ATA14" s="4">
        <v>30.200000762939453</v>
      </c>
      <c r="ATB14" s="4">
        <v>28.639999389648437</v>
      </c>
      <c r="ATC14" s="4">
        <v>28.840000152587891</v>
      </c>
      <c r="ATD14" s="4">
        <v>28.940000534057617</v>
      </c>
      <c r="ATE14" s="4">
        <v>52.080001831054687</v>
      </c>
      <c r="ATF14" s="4">
        <v>51.830001831054688</v>
      </c>
      <c r="ATG14" s="4">
        <v>57.869998931884766</v>
      </c>
      <c r="ATH14" s="4">
        <v>42.840000152587891</v>
      </c>
      <c r="ATI14" s="4">
        <v>40.799999237060547</v>
      </c>
      <c r="ATJ14" s="4">
        <v>30.229999542236328</v>
      </c>
      <c r="ATK14" s="7">
        <v>50286</v>
      </c>
      <c r="ATL14" s="47">
        <v>0.86</v>
      </c>
      <c r="ATM14" s="7">
        <v>23263.54</v>
      </c>
      <c r="ATN14" s="7">
        <v>0.8</v>
      </c>
      <c r="ATO14" s="7">
        <v>20138.5</v>
      </c>
      <c r="ATP14" s="7">
        <v>0.95</v>
      </c>
      <c r="ATQ14" s="7">
        <v>11465</v>
      </c>
      <c r="ATR14" s="7">
        <v>6471</v>
      </c>
      <c r="ATS14" s="7">
        <v>4994</v>
      </c>
      <c r="ATT14" s="19">
        <v>10966</v>
      </c>
      <c r="ATU14" s="20">
        <v>6430</v>
      </c>
      <c r="ATV14" s="20">
        <v>4536</v>
      </c>
      <c r="ATW14" s="20">
        <v>1222.5999999999999</v>
      </c>
      <c r="ATX14" s="20">
        <v>118.36</v>
      </c>
      <c r="ATY14" s="20">
        <v>1104.24</v>
      </c>
      <c r="ATZ14" s="20">
        <v>9743.4</v>
      </c>
      <c r="AUA14" s="20">
        <v>6311.64</v>
      </c>
      <c r="AUB14" s="20">
        <v>3431.76</v>
      </c>
      <c r="AUC14" s="20">
        <v>2415.16</v>
      </c>
      <c r="AUD14" s="20">
        <v>1399.33</v>
      </c>
      <c r="AUE14" s="20">
        <v>1015.83</v>
      </c>
      <c r="AUF14" s="20">
        <v>7328.24</v>
      </c>
      <c r="AUG14" s="20">
        <v>4912.3100000000004</v>
      </c>
      <c r="AUH14" s="20">
        <v>2415.9299999999998</v>
      </c>
      <c r="AUI14" s="23">
        <v>0.58123553079865398</v>
      </c>
      <c r="AUJ14" s="24">
        <v>0.53637840590771302</v>
      </c>
      <c r="AUK14" s="24">
        <v>0.64295964680212103</v>
      </c>
      <c r="AUL14" s="25">
        <v>0.30521130678941399</v>
      </c>
      <c r="AUM14" s="25">
        <v>0.300072271027024</v>
      </c>
      <c r="AUN14" s="25">
        <v>0.13107849883464001</v>
      </c>
      <c r="AUO14" s="25">
        <v>0.267072639659029</v>
      </c>
      <c r="AUP14" s="25">
        <v>6.4236212364663398E-2</v>
      </c>
      <c r="AUQ14" s="25">
        <v>0.29618691676022602</v>
      </c>
      <c r="AUR14" s="25">
        <v>0.57408999999999999</v>
      </c>
      <c r="AUS14" s="25">
        <v>0.78579999999999994</v>
      </c>
      <c r="AUT14" s="25">
        <v>6.7000000000000004E-2</v>
      </c>
      <c r="AUU14" s="25">
        <v>0.61599999999999999</v>
      </c>
      <c r="AUV14" s="25">
        <v>0.34139999999999998</v>
      </c>
      <c r="AUW14" s="25">
        <v>0.1507</v>
      </c>
      <c r="AUX14" s="131">
        <v>45672.000000827</v>
      </c>
      <c r="AUY14" s="131">
        <v>558.49599663900005</v>
      </c>
      <c r="AUZ14" s="131">
        <v>340.97414915899998</v>
      </c>
      <c r="AVA14" s="131">
        <v>4995.1157890889999</v>
      </c>
      <c r="AVB14" s="131">
        <v>25344.206173966999</v>
      </c>
      <c r="AVC14" s="131">
        <v>12964.932619771</v>
      </c>
      <c r="AVD14" s="131">
        <v>1094.574269466</v>
      </c>
      <c r="AVE14" s="131">
        <v>292.70100273600002</v>
      </c>
      <c r="AVF14" s="131">
        <v>81</v>
      </c>
      <c r="AVG14" s="131">
        <v>50335.999999697</v>
      </c>
      <c r="AVH14" s="131">
        <v>697.55912384800001</v>
      </c>
      <c r="AVI14" s="131">
        <v>43521.961386821</v>
      </c>
      <c r="AVJ14" s="131">
        <v>90.022498624999997</v>
      </c>
      <c r="AVK14" s="131">
        <v>144.45699043400001</v>
      </c>
      <c r="AVL14" s="131">
        <v>5831.9999999689999</v>
      </c>
      <c r="AVM14" s="131">
        <v>50</v>
      </c>
      <c r="AVN14" s="131">
        <v>50336</v>
      </c>
      <c r="AVO14" s="131">
        <v>2244</v>
      </c>
      <c r="AVP14" s="131">
        <v>20084</v>
      </c>
      <c r="AVQ14" s="131">
        <v>7434</v>
      </c>
      <c r="AVR14" s="131">
        <v>3842</v>
      </c>
      <c r="AVS14" s="131">
        <v>401</v>
      </c>
      <c r="AVT14" s="131">
        <v>64</v>
      </c>
      <c r="AVU14" s="131">
        <v>1519</v>
      </c>
      <c r="AVV14" s="131">
        <v>170</v>
      </c>
      <c r="AVW14" s="131">
        <v>10820</v>
      </c>
      <c r="AVX14" s="131">
        <v>12</v>
      </c>
      <c r="AVY14" s="131">
        <v>179</v>
      </c>
      <c r="AVZ14" s="131">
        <v>3567</v>
      </c>
      <c r="AWA14" s="28">
        <v>0</v>
      </c>
      <c r="AWB14" s="28">
        <v>4147509</v>
      </c>
      <c r="AWC14" s="28">
        <v>4262463</v>
      </c>
      <c r="AWD14" s="28">
        <v>5459638</v>
      </c>
      <c r="AWE14" s="28">
        <v>7313335</v>
      </c>
      <c r="AWF14" s="28">
        <v>7626664</v>
      </c>
      <c r="AWG14" s="28">
        <v>10942967</v>
      </c>
      <c r="AWH14" s="28">
        <v>7368588</v>
      </c>
      <c r="AWI14" s="28">
        <v>10500000</v>
      </c>
      <c r="AWJ14" s="28">
        <v>13600000</v>
      </c>
      <c r="AWK14" s="28">
        <v>13700000</v>
      </c>
      <c r="AWL14" s="28">
        <v>20100000</v>
      </c>
      <c r="AWM14" s="28">
        <v>23500000</v>
      </c>
      <c r="AWN14" s="28">
        <v>29200000</v>
      </c>
      <c r="AWO14" s="28">
        <v>0</v>
      </c>
      <c r="AWP14" s="28">
        <v>1164164</v>
      </c>
      <c r="AWQ14" s="28">
        <v>1122148</v>
      </c>
      <c r="AWR14" s="28">
        <v>1216954</v>
      </c>
      <c r="AWS14" s="28">
        <v>1448113</v>
      </c>
      <c r="AWT14" s="28">
        <v>1792528</v>
      </c>
      <c r="AWU14" s="28">
        <v>1524218</v>
      </c>
      <c r="AWV14" s="28">
        <v>944417</v>
      </c>
      <c r="AWW14" s="28">
        <v>1003869</v>
      </c>
      <c r="AWX14" s="28">
        <v>2721778</v>
      </c>
      <c r="AWY14" s="28">
        <v>1330342</v>
      </c>
      <c r="AWZ14" s="28">
        <v>1933899</v>
      </c>
      <c r="AXA14" s="28">
        <v>1753783</v>
      </c>
      <c r="AXB14" s="28">
        <v>2982877</v>
      </c>
      <c r="AXC14" s="28">
        <v>0</v>
      </c>
      <c r="AXD14" s="28">
        <v>0</v>
      </c>
      <c r="AXE14" s="28">
        <v>759035</v>
      </c>
      <c r="AXF14" s="28">
        <v>1670429</v>
      </c>
      <c r="AXG14" s="28">
        <v>2071802</v>
      </c>
      <c r="AXH14" s="28">
        <v>2596976</v>
      </c>
      <c r="AXI14" s="28">
        <v>3210882</v>
      </c>
      <c r="AXJ14" s="28">
        <v>3663346</v>
      </c>
      <c r="AXK14" s="28">
        <v>3370873</v>
      </c>
      <c r="AXL14" s="28">
        <v>5904147</v>
      </c>
      <c r="AXM14" s="28">
        <v>6736625</v>
      </c>
      <c r="AXN14" s="28">
        <v>8993930</v>
      </c>
      <c r="AXO14" s="28">
        <v>10800000</v>
      </c>
      <c r="AXP14" s="28">
        <v>17000000</v>
      </c>
      <c r="AXQ14" s="28">
        <v>19300000</v>
      </c>
      <c r="AXR14" s="28">
        <v>0</v>
      </c>
      <c r="AXS14" s="28">
        <v>0</v>
      </c>
      <c r="AXT14" s="28">
        <v>1514267</v>
      </c>
      <c r="AXU14" s="28">
        <v>771810</v>
      </c>
      <c r="AXV14" s="28">
        <v>777891</v>
      </c>
      <c r="AXW14" s="28">
        <v>1348063</v>
      </c>
      <c r="AXX14" s="28">
        <v>671430</v>
      </c>
      <c r="AXY14" s="28">
        <v>1944707</v>
      </c>
      <c r="AXZ14" s="28">
        <v>878135</v>
      </c>
      <c r="AYA14" s="28">
        <v>1132139</v>
      </c>
      <c r="AYB14" s="28">
        <v>1145877</v>
      </c>
      <c r="AYC14" s="28">
        <v>1262317</v>
      </c>
      <c r="AYD14" s="28">
        <v>1713634</v>
      </c>
      <c r="AYE14" s="28">
        <v>1017576</v>
      </c>
      <c r="AYF14" s="28">
        <v>1167207</v>
      </c>
      <c r="AYG14" s="28">
        <v>0</v>
      </c>
      <c r="AYH14" s="28">
        <v>0</v>
      </c>
      <c r="AYI14" s="28">
        <v>90658</v>
      </c>
      <c r="AYJ14" s="28">
        <v>90000</v>
      </c>
      <c r="AYK14" s="28">
        <v>0</v>
      </c>
      <c r="AYL14" s="28">
        <v>0</v>
      </c>
      <c r="AYM14" s="28">
        <v>20000</v>
      </c>
      <c r="AYN14" s="28">
        <v>0</v>
      </c>
      <c r="AYO14" s="28">
        <v>2714</v>
      </c>
      <c r="AYP14" s="28">
        <v>100000</v>
      </c>
      <c r="AYQ14" s="28">
        <v>533688.30000000005</v>
      </c>
      <c r="AYR14" s="28">
        <v>1336855</v>
      </c>
      <c r="AYS14" s="28">
        <v>550859</v>
      </c>
      <c r="AYT14" s="28">
        <v>33892</v>
      </c>
      <c r="AYU14" s="28">
        <v>3102101</v>
      </c>
      <c r="AYV14" s="28">
        <v>919980</v>
      </c>
      <c r="AYW14" s="28">
        <v>847114</v>
      </c>
      <c r="AYX14" s="28">
        <v>1354481</v>
      </c>
      <c r="AYY14" s="28">
        <v>492414.9</v>
      </c>
      <c r="AYZ14" s="28">
        <v>2528326</v>
      </c>
      <c r="AZA14" s="28">
        <v>1485252</v>
      </c>
      <c r="AZB14" s="28">
        <v>1725052</v>
      </c>
      <c r="AZC14" s="30">
        <v>0.62267830000000002</v>
      </c>
      <c r="AZD14" s="30">
        <v>1.9201800000000002E-2</v>
      </c>
      <c r="AZE14" s="30">
        <v>0.26350709999999999</v>
      </c>
      <c r="AZF14" s="30">
        <v>0.84996660000000002</v>
      </c>
      <c r="AZG14" s="30">
        <v>2.0114999999999998E-3</v>
      </c>
      <c r="AZH14" s="30">
        <v>0</v>
      </c>
      <c r="AZI14" s="30">
        <v>0.60050709999999996</v>
      </c>
      <c r="AZJ14" s="30">
        <v>0</v>
      </c>
      <c r="AZK14" s="30">
        <v>0.39591379999999998</v>
      </c>
      <c r="AZL14" s="30">
        <v>0.63074330000000001</v>
      </c>
      <c r="AZM14" s="30">
        <v>4.8357999999999998E-2</v>
      </c>
      <c r="AZN14" s="30">
        <v>3.2855799999999998E-2</v>
      </c>
      <c r="AZO14" s="30">
        <v>1</v>
      </c>
      <c r="AZP14" s="30">
        <v>0</v>
      </c>
      <c r="AZQ14" s="30">
        <v>0</v>
      </c>
      <c r="AZR14" s="30">
        <v>0.94684829999999998</v>
      </c>
      <c r="AZS14" s="30">
        <v>0</v>
      </c>
      <c r="AZT14" s="30">
        <v>0</v>
      </c>
      <c r="AZU14" s="72">
        <v>1</v>
      </c>
      <c r="AZV14" s="72">
        <v>1</v>
      </c>
      <c r="AZW14" s="72">
        <v>1</v>
      </c>
      <c r="AZX14" s="72">
        <v>2</v>
      </c>
      <c r="AZY14" s="74">
        <v>18870</v>
      </c>
      <c r="AZZ14" s="74">
        <v>18745</v>
      </c>
      <c r="BAA14" s="84">
        <v>0</v>
      </c>
      <c r="BAB14" s="84">
        <v>0</v>
      </c>
      <c r="BAC14" s="84">
        <v>0</v>
      </c>
      <c r="BAD14" s="84">
        <v>0</v>
      </c>
      <c r="BAE14" s="122">
        <v>233142</v>
      </c>
      <c r="BAF14" s="122">
        <v>1141644</v>
      </c>
      <c r="BAG14" s="122">
        <v>95746</v>
      </c>
      <c r="BAH14" s="123">
        <v>9.9349173468756824E-3</v>
      </c>
      <c r="BAI14" s="123">
        <v>3.9084716143810053E-2</v>
      </c>
      <c r="BAJ14" s="123">
        <v>3.9808566637563967E-3</v>
      </c>
      <c r="BAK14" s="122">
        <v>4443.0850151506484</v>
      </c>
      <c r="BAL14" s="122">
        <v>21502.316645948697</v>
      </c>
      <c r="BAM14" s="122">
        <v>1782.3157110945644</v>
      </c>
      <c r="BAN14" s="124">
        <v>0</v>
      </c>
      <c r="BAO14" s="124">
        <v>0</v>
      </c>
      <c r="BAP14" s="124">
        <v>0</v>
      </c>
      <c r="BAQ14" s="124">
        <v>20000</v>
      </c>
      <c r="BAR14" s="124">
        <v>0</v>
      </c>
      <c r="BAS14" s="125">
        <v>233142</v>
      </c>
      <c r="BAT14" s="125">
        <v>113206</v>
      </c>
      <c r="BAU14" s="125">
        <v>95746</v>
      </c>
    </row>
    <row r="15" spans="1:1399">
      <c r="A15" s="132" t="s">
        <v>198</v>
      </c>
      <c r="B15" s="16">
        <v>70771</v>
      </c>
      <c r="C15" s="16" t="s">
        <v>198</v>
      </c>
      <c r="D15" s="9">
        <v>1130</v>
      </c>
      <c r="E15" s="9">
        <v>106691</v>
      </c>
      <c r="F15" s="4">
        <v>91.819999694824219</v>
      </c>
      <c r="G15" s="4">
        <v>7</v>
      </c>
      <c r="H15" s="4">
        <v>7</v>
      </c>
      <c r="I15" s="4">
        <v>7</v>
      </c>
      <c r="J15" s="4">
        <v>7</v>
      </c>
      <c r="K15" s="4">
        <v>7</v>
      </c>
      <c r="L15" s="4">
        <v>7</v>
      </c>
      <c r="M15" s="4">
        <v>7</v>
      </c>
      <c r="N15" s="4">
        <v>7</v>
      </c>
      <c r="O15" s="4">
        <v>7</v>
      </c>
      <c r="P15" s="4">
        <v>7</v>
      </c>
      <c r="Q15" s="4">
        <v>7</v>
      </c>
      <c r="R15" s="4">
        <v>7</v>
      </c>
      <c r="S15" s="7">
        <v>4987</v>
      </c>
      <c r="T15" s="7">
        <v>4991</v>
      </c>
      <c r="U15" s="7">
        <v>5056</v>
      </c>
      <c r="V15" s="7">
        <v>5059</v>
      </c>
      <c r="W15" s="7">
        <v>5071</v>
      </c>
      <c r="X15" s="7">
        <v>5079</v>
      </c>
      <c r="Y15" s="7">
        <v>5082</v>
      </c>
      <c r="Z15" s="7">
        <v>5558</v>
      </c>
      <c r="AA15" s="7">
        <v>5565</v>
      </c>
      <c r="AB15" s="7">
        <v>5567</v>
      </c>
      <c r="AC15" s="7">
        <v>5716</v>
      </c>
      <c r="AD15" s="7">
        <v>6634</v>
      </c>
      <c r="AE15" s="7">
        <v>2713</v>
      </c>
      <c r="AF15" s="7">
        <v>2717</v>
      </c>
      <c r="AG15" s="7">
        <v>2782</v>
      </c>
      <c r="AH15" s="7">
        <v>2786</v>
      </c>
      <c r="AI15" s="7">
        <v>2798</v>
      </c>
      <c r="AJ15" s="7">
        <v>2806</v>
      </c>
      <c r="AK15" s="7">
        <v>2809</v>
      </c>
      <c r="AL15" s="7">
        <v>2813</v>
      </c>
      <c r="AM15" s="7">
        <v>2820</v>
      </c>
      <c r="AN15" s="7">
        <v>2820</v>
      </c>
      <c r="AO15" s="7">
        <v>2865</v>
      </c>
      <c r="AP15" s="7">
        <v>2962</v>
      </c>
      <c r="AQ15" s="7">
        <v>4</v>
      </c>
      <c r="AR15" s="7">
        <v>65</v>
      </c>
      <c r="AS15" s="7">
        <v>4</v>
      </c>
      <c r="AT15" s="7">
        <v>12</v>
      </c>
      <c r="AU15" s="7">
        <v>8</v>
      </c>
      <c r="AV15" s="7">
        <v>3</v>
      </c>
      <c r="AW15" s="7">
        <v>4</v>
      </c>
      <c r="AX15" s="7">
        <v>7</v>
      </c>
      <c r="AY15" s="7">
        <v>0</v>
      </c>
      <c r="AZ15" s="7">
        <v>45</v>
      </c>
      <c r="BA15" s="7">
        <v>97</v>
      </c>
      <c r="BB15" s="7">
        <v>2274</v>
      </c>
      <c r="BC15" s="7">
        <v>2274</v>
      </c>
      <c r="BD15" s="7">
        <v>2274</v>
      </c>
      <c r="BE15" s="7">
        <v>2273</v>
      </c>
      <c r="BF15" s="7">
        <v>2273</v>
      </c>
      <c r="BG15" s="7">
        <v>2273</v>
      </c>
      <c r="BH15" s="7">
        <v>2273</v>
      </c>
      <c r="BI15" s="7">
        <v>2745</v>
      </c>
      <c r="BJ15" s="7">
        <v>2745</v>
      </c>
      <c r="BK15" s="7">
        <v>2747</v>
      </c>
      <c r="BL15" s="7">
        <v>2851</v>
      </c>
      <c r="BM15" s="7">
        <v>3672</v>
      </c>
      <c r="BN15" s="7">
        <v>0</v>
      </c>
      <c r="BO15" s="7">
        <v>0</v>
      </c>
      <c r="BP15" s="7">
        <v>-1</v>
      </c>
      <c r="BQ15" s="7">
        <v>0</v>
      </c>
      <c r="BR15" s="7">
        <v>0</v>
      </c>
      <c r="BS15" s="7">
        <v>0</v>
      </c>
      <c r="BT15" s="7">
        <v>472</v>
      </c>
      <c r="BU15" s="7">
        <v>0</v>
      </c>
      <c r="BV15" s="7">
        <v>2</v>
      </c>
      <c r="BW15" s="7">
        <v>104</v>
      </c>
      <c r="BX15" s="7">
        <v>821</v>
      </c>
      <c r="BY15" s="10">
        <v>21950</v>
      </c>
      <c r="BZ15" s="10">
        <v>22296</v>
      </c>
      <c r="CA15" s="10">
        <v>22708</v>
      </c>
      <c r="CB15" s="10">
        <v>23156</v>
      </c>
      <c r="CC15" s="9">
        <v>23604</v>
      </c>
      <c r="CD15" s="9">
        <v>23999</v>
      </c>
      <c r="CE15" s="9">
        <v>24362</v>
      </c>
      <c r="CF15" s="9">
        <v>24580</v>
      </c>
      <c r="CG15" s="9">
        <v>24627</v>
      </c>
      <c r="CH15" s="9">
        <v>24501</v>
      </c>
      <c r="CI15" s="9">
        <v>24270</v>
      </c>
      <c r="CJ15" s="9">
        <v>23973</v>
      </c>
      <c r="CK15" s="9">
        <v>23728</v>
      </c>
      <c r="CL15" s="9">
        <v>23565</v>
      </c>
      <c r="CM15" s="9">
        <v>23470</v>
      </c>
      <c r="CN15" s="9">
        <v>23398</v>
      </c>
      <c r="CO15" s="9">
        <v>23260</v>
      </c>
      <c r="CP15" s="9">
        <v>23046</v>
      </c>
      <c r="CQ15" s="9">
        <v>22801</v>
      </c>
      <c r="CR15" s="9">
        <v>22586</v>
      </c>
      <c r="CS15" s="9">
        <v>22463</v>
      </c>
      <c r="CT15" s="9">
        <v>22435</v>
      </c>
      <c r="CU15" s="9">
        <v>22412</v>
      </c>
      <c r="CV15" s="9">
        <v>22394</v>
      </c>
      <c r="CW15" s="9">
        <v>22379</v>
      </c>
      <c r="CX15" s="9">
        <v>22369</v>
      </c>
      <c r="CY15" s="9">
        <v>22364</v>
      </c>
      <c r="CZ15" s="9">
        <v>22363</v>
      </c>
      <c r="DA15" s="9">
        <v>22366</v>
      </c>
      <c r="DB15" s="9">
        <v>22374</v>
      </c>
      <c r="DC15" s="9">
        <v>22386</v>
      </c>
      <c r="DD15" s="9">
        <v>22403</v>
      </c>
      <c r="DE15" s="9">
        <v>22424</v>
      </c>
      <c r="DF15" s="9">
        <v>22450</v>
      </c>
      <c r="DG15" s="9">
        <v>22480</v>
      </c>
      <c r="DH15" s="9">
        <v>22514</v>
      </c>
      <c r="DI15" s="9">
        <v>22512</v>
      </c>
      <c r="DJ15" s="9">
        <v>22292</v>
      </c>
      <c r="DK15" s="9">
        <v>21858</v>
      </c>
      <c r="DL15" s="9">
        <v>21249</v>
      </c>
      <c r="DM15" s="9">
        <v>20505</v>
      </c>
      <c r="DN15" s="9">
        <v>19652</v>
      </c>
      <c r="DO15" s="9">
        <v>5647</v>
      </c>
      <c r="DP15" s="9">
        <v>8136</v>
      </c>
      <c r="DQ15" s="9">
        <v>10570</v>
      </c>
      <c r="DR15" s="9">
        <v>12881</v>
      </c>
      <c r="DS15" s="9">
        <v>14992</v>
      </c>
      <c r="DT15" s="9">
        <v>16808</v>
      </c>
      <c r="DU15" s="9">
        <v>18287</v>
      </c>
      <c r="DV15" s="9">
        <v>19277</v>
      </c>
      <c r="DW15" s="9">
        <v>19689</v>
      </c>
      <c r="DX15" s="9">
        <v>19479</v>
      </c>
      <c r="DY15" s="9">
        <v>18760</v>
      </c>
      <c r="DZ15" s="9">
        <v>17646</v>
      </c>
      <c r="EA15" s="9">
        <v>16317</v>
      </c>
      <c r="EB15" s="9">
        <v>14880</v>
      </c>
      <c r="EC15" s="9">
        <v>13409</v>
      </c>
      <c r="ED15" s="7">
        <v>11965</v>
      </c>
      <c r="EE15" s="7">
        <v>10576</v>
      </c>
      <c r="EF15" s="7">
        <v>9270</v>
      </c>
      <c r="EG15" s="7">
        <v>8150</v>
      </c>
      <c r="EH15" s="7">
        <v>7321</v>
      </c>
      <c r="EI15" s="7">
        <v>6884</v>
      </c>
      <c r="EJ15" s="7">
        <v>6842</v>
      </c>
      <c r="EK15" s="7">
        <v>6829</v>
      </c>
      <c r="EL15" s="7">
        <v>6845</v>
      </c>
      <c r="EM15" s="7">
        <v>6891</v>
      </c>
      <c r="EN15" s="7">
        <v>6966</v>
      </c>
      <c r="EO15" s="7">
        <v>7070</v>
      </c>
      <c r="EP15" s="7">
        <v>7204</v>
      </c>
      <c r="EQ15" s="7">
        <v>7367</v>
      </c>
      <c r="ER15" s="7">
        <v>7559</v>
      </c>
      <c r="ES15" s="7">
        <v>7781</v>
      </c>
      <c r="ET15" s="7">
        <v>8032</v>
      </c>
      <c r="EU15" s="7">
        <v>8312</v>
      </c>
      <c r="EV15" s="7">
        <v>8622</v>
      </c>
      <c r="EW15" s="7">
        <v>8961</v>
      </c>
      <c r="EX15" s="7">
        <v>9329</v>
      </c>
      <c r="EY15" s="7">
        <v>16303</v>
      </c>
      <c r="EZ15" s="7">
        <v>14160</v>
      </c>
      <c r="FA15" s="7">
        <v>12138</v>
      </c>
      <c r="FB15" s="7">
        <v>10275</v>
      </c>
      <c r="FC15" s="7">
        <v>8612</v>
      </c>
      <c r="FD15" s="7">
        <v>7191</v>
      </c>
      <c r="FE15" s="7">
        <v>6075</v>
      </c>
      <c r="FF15" s="7">
        <v>5303</v>
      </c>
      <c r="FG15" s="7">
        <v>4938</v>
      </c>
      <c r="FH15" s="7">
        <v>5022</v>
      </c>
      <c r="FI15" s="7">
        <v>5510</v>
      </c>
      <c r="FJ15" s="7">
        <v>6327</v>
      </c>
      <c r="FK15" s="7">
        <v>7411</v>
      </c>
      <c r="FL15" s="7">
        <v>8685</v>
      </c>
      <c r="FM15" s="7">
        <v>10061</v>
      </c>
      <c r="FN15" s="7">
        <v>11433</v>
      </c>
      <c r="FO15" s="7">
        <v>12684</v>
      </c>
      <c r="FP15" s="7">
        <v>13776</v>
      </c>
      <c r="FQ15" s="7">
        <v>14651</v>
      </c>
      <c r="FR15" s="7">
        <v>15265</v>
      </c>
      <c r="FS15" s="7">
        <v>15579</v>
      </c>
      <c r="FT15" s="7">
        <v>15593</v>
      </c>
      <c r="FU15" s="7">
        <v>15583</v>
      </c>
      <c r="FV15" s="7">
        <v>15549</v>
      </c>
      <c r="FW15" s="7">
        <v>15488</v>
      </c>
      <c r="FX15" s="7">
        <v>15403</v>
      </c>
      <c r="FY15" s="7">
        <v>15294</v>
      </c>
      <c r="FZ15" s="7">
        <v>15159</v>
      </c>
      <c r="GA15" s="7">
        <v>14999</v>
      </c>
      <c r="GB15" s="7">
        <v>14815</v>
      </c>
      <c r="GC15" s="7">
        <v>14605</v>
      </c>
      <c r="GD15" s="7">
        <v>14371</v>
      </c>
      <c r="GE15" s="7">
        <v>14112</v>
      </c>
      <c r="GF15" s="7">
        <v>13828</v>
      </c>
      <c r="GG15" s="7">
        <v>13519</v>
      </c>
      <c r="GH15" s="7">
        <v>13185</v>
      </c>
      <c r="GI15" s="7">
        <v>11223</v>
      </c>
      <c r="GJ15" s="7">
        <v>11406</v>
      </c>
      <c r="GK15" s="7">
        <v>11599</v>
      </c>
      <c r="GL15" s="7">
        <v>11793</v>
      </c>
      <c r="GM15" s="7">
        <v>12000</v>
      </c>
      <c r="GN15" s="7">
        <v>12191</v>
      </c>
      <c r="GO15" s="7">
        <v>12367</v>
      </c>
      <c r="GP15" s="7">
        <v>12510</v>
      </c>
      <c r="GQ15" s="39">
        <v>12610</v>
      </c>
      <c r="GR15" s="39">
        <v>12591</v>
      </c>
      <c r="GS15" s="39">
        <v>12554</v>
      </c>
      <c r="GT15" s="39">
        <v>12487</v>
      </c>
      <c r="GU15" s="39">
        <v>12442</v>
      </c>
      <c r="GV15" s="39">
        <v>12424</v>
      </c>
      <c r="GW15" s="39">
        <v>12435</v>
      </c>
      <c r="GX15" s="39">
        <v>12461</v>
      </c>
      <c r="GY15" s="128">
        <v>12461</v>
      </c>
      <c r="GZ15" s="128">
        <v>12416</v>
      </c>
      <c r="HA15" s="128">
        <v>12334</v>
      </c>
      <c r="HB15" s="128">
        <v>12233</v>
      </c>
      <c r="HC15" s="128">
        <v>12154</v>
      </c>
      <c r="HD15" s="128">
        <v>12107</v>
      </c>
      <c r="HE15" s="128">
        <v>12057</v>
      </c>
      <c r="HF15" s="128">
        <v>12013</v>
      </c>
      <c r="HG15" s="128">
        <v>11967</v>
      </c>
      <c r="HH15" s="128">
        <v>11919</v>
      </c>
      <c r="HI15" s="128">
        <v>11883</v>
      </c>
      <c r="HJ15" s="128">
        <v>11854</v>
      </c>
      <c r="HK15" s="128">
        <v>11820</v>
      </c>
      <c r="HL15" s="128">
        <v>11792</v>
      </c>
      <c r="HM15" s="128">
        <v>11762</v>
      </c>
      <c r="HN15" s="128">
        <v>11744</v>
      </c>
      <c r="HO15" s="128">
        <v>11720</v>
      </c>
      <c r="HP15" s="128">
        <v>11701</v>
      </c>
      <c r="HQ15" s="128">
        <v>11680</v>
      </c>
      <c r="HR15" s="128">
        <v>11664</v>
      </c>
      <c r="HS15" s="128">
        <v>10727</v>
      </c>
      <c r="HT15" s="128">
        <v>10890</v>
      </c>
      <c r="HU15" s="128">
        <v>11109</v>
      </c>
      <c r="HV15" s="128">
        <v>11363</v>
      </c>
      <c r="HW15" s="128">
        <v>11604</v>
      </c>
      <c r="HX15" s="128">
        <v>11808</v>
      </c>
      <c r="HY15" s="128">
        <v>11995</v>
      </c>
      <c r="HZ15" s="128">
        <v>12070</v>
      </c>
      <c r="IA15" s="39">
        <v>12017</v>
      </c>
      <c r="IB15" s="39">
        <v>11910</v>
      </c>
      <c r="IC15" s="39">
        <v>11716</v>
      </c>
      <c r="ID15" s="39">
        <v>11486</v>
      </c>
      <c r="IE15" s="39">
        <v>11286</v>
      </c>
      <c r="IF15" s="39">
        <v>11141</v>
      </c>
      <c r="IG15" s="39">
        <v>11035</v>
      </c>
      <c r="IH15" s="39">
        <v>10937</v>
      </c>
      <c r="II15" s="128">
        <v>10799</v>
      </c>
      <c r="IJ15" s="128">
        <v>10630</v>
      </c>
      <c r="IK15" s="128">
        <v>10467</v>
      </c>
      <c r="IL15" s="128">
        <v>10353</v>
      </c>
      <c r="IM15" s="128">
        <v>10309</v>
      </c>
      <c r="IN15" s="128">
        <v>10328</v>
      </c>
      <c r="IO15" s="128">
        <v>10355</v>
      </c>
      <c r="IP15" s="128">
        <v>10381</v>
      </c>
      <c r="IQ15" s="128">
        <v>10412</v>
      </c>
      <c r="IR15" s="128">
        <v>10450</v>
      </c>
      <c r="IS15" s="128">
        <v>10481</v>
      </c>
      <c r="IT15" s="128">
        <v>10509</v>
      </c>
      <c r="IU15" s="128">
        <v>10546</v>
      </c>
      <c r="IV15" s="128">
        <v>10582</v>
      </c>
      <c r="IW15" s="128">
        <v>10624</v>
      </c>
      <c r="IX15" s="128">
        <v>10659</v>
      </c>
      <c r="IY15" s="128">
        <v>10704</v>
      </c>
      <c r="IZ15" s="128">
        <v>10749</v>
      </c>
      <c r="JA15" s="128">
        <v>10800</v>
      </c>
      <c r="JB15" s="128">
        <v>10850</v>
      </c>
      <c r="JC15" s="128">
        <v>1085</v>
      </c>
      <c r="JD15" s="128">
        <v>1010</v>
      </c>
      <c r="JE15" s="128">
        <v>1009</v>
      </c>
      <c r="JF15" s="128">
        <v>1072</v>
      </c>
      <c r="JG15" s="128">
        <v>1069</v>
      </c>
      <c r="JH15" s="128">
        <v>863</v>
      </c>
      <c r="JI15" s="128">
        <v>610</v>
      </c>
      <c r="JJ15" s="128">
        <v>584</v>
      </c>
      <c r="JK15" s="128">
        <v>553</v>
      </c>
      <c r="JL15" s="128">
        <v>570</v>
      </c>
      <c r="JM15" s="128">
        <v>482</v>
      </c>
      <c r="JN15" s="128">
        <v>411</v>
      </c>
      <c r="JO15" s="128">
        <v>330</v>
      </c>
      <c r="JP15" s="128">
        <v>300</v>
      </c>
      <c r="JQ15" s="128">
        <v>233</v>
      </c>
      <c r="JR15" s="128">
        <v>198</v>
      </c>
      <c r="JS15" s="128">
        <v>203</v>
      </c>
      <c r="JT15" s="128">
        <v>1131</v>
      </c>
      <c r="JU15" s="128">
        <v>1066</v>
      </c>
      <c r="JV15" s="128">
        <v>1062</v>
      </c>
      <c r="JW15" s="128">
        <v>1133</v>
      </c>
      <c r="JX15" s="128">
        <v>1141</v>
      </c>
      <c r="JY15" s="128">
        <v>982</v>
      </c>
      <c r="JZ15" s="128">
        <v>704</v>
      </c>
      <c r="KA15" s="128">
        <v>657</v>
      </c>
      <c r="KB15" s="128">
        <v>623</v>
      </c>
      <c r="KC15" s="128">
        <v>666</v>
      </c>
      <c r="KD15" s="128">
        <v>596</v>
      </c>
      <c r="KE15" s="128">
        <v>529</v>
      </c>
      <c r="KF15" s="128">
        <v>420</v>
      </c>
      <c r="KG15" s="128">
        <v>370</v>
      </c>
      <c r="KH15" s="128">
        <v>276</v>
      </c>
      <c r="KI15" s="128">
        <v>226</v>
      </c>
      <c r="KJ15" s="128">
        <v>210</v>
      </c>
      <c r="KK15" s="41">
        <v>21.793805309734513</v>
      </c>
      <c r="KL15" s="41">
        <v>19.878761061946904</v>
      </c>
      <c r="KM15" s="41">
        <v>19.795575221238938</v>
      </c>
      <c r="KN15" s="41">
        <v>19.791150442477875</v>
      </c>
      <c r="KO15" s="41">
        <v>19.790265486725662</v>
      </c>
      <c r="KP15" s="41">
        <v>19.7929203539823</v>
      </c>
      <c r="KQ15" s="41">
        <v>19.8</v>
      </c>
      <c r="KR15" s="41">
        <v>19.810619469026548</v>
      </c>
      <c r="KS15" s="41">
        <v>12879</v>
      </c>
      <c r="KT15" s="41">
        <v>12525</v>
      </c>
      <c r="KU15" s="41">
        <v>13043</v>
      </c>
      <c r="KV15" s="41">
        <v>13115</v>
      </c>
      <c r="KW15" s="41">
        <v>13164</v>
      </c>
      <c r="KX15" s="41">
        <v>13211</v>
      </c>
      <c r="KY15" s="41">
        <v>13245</v>
      </c>
      <c r="KZ15" s="41">
        <v>13261</v>
      </c>
      <c r="LA15" s="41">
        <v>8507</v>
      </c>
      <c r="LB15" s="41">
        <v>7426</v>
      </c>
      <c r="LC15" s="41">
        <v>7165</v>
      </c>
      <c r="LD15" s="41">
        <v>7129</v>
      </c>
      <c r="LE15" s="41">
        <v>7102</v>
      </c>
      <c r="LF15" s="41">
        <v>7073</v>
      </c>
      <c r="LG15" s="41">
        <v>7053</v>
      </c>
      <c r="LH15" s="41">
        <v>7056</v>
      </c>
      <c r="LI15" s="41">
        <v>0</v>
      </c>
      <c r="LJ15" s="41">
        <v>22</v>
      </c>
      <c r="LK15" s="41">
        <v>0</v>
      </c>
      <c r="LL15" s="196">
        <v>0.1158497772119669</v>
      </c>
      <c r="LM15" s="196">
        <v>0.10595200997195388</v>
      </c>
      <c r="LN15" s="196">
        <v>7.8448852239803871E-2</v>
      </c>
      <c r="LO15" s="196">
        <v>9.548456184187043E-2</v>
      </c>
      <c r="LP15" s="196">
        <v>8.1271769223899268E-2</v>
      </c>
      <c r="LQ15" s="196">
        <v>8.1773090844094898E-2</v>
      </c>
      <c r="LR15" s="197">
        <v>1.8328937368679868E-2</v>
      </c>
      <c r="LS15" s="196">
        <v>4.4714720085852269E-3</v>
      </c>
      <c r="LT15" s="128">
        <v>273</v>
      </c>
      <c r="LU15" s="128">
        <v>238</v>
      </c>
      <c r="LV15" s="128">
        <v>176</v>
      </c>
      <c r="LW15" s="128">
        <v>214</v>
      </c>
      <c r="LX15" s="128">
        <v>182</v>
      </c>
      <c r="LY15" s="128">
        <v>183</v>
      </c>
      <c r="LZ15" s="128">
        <v>41</v>
      </c>
      <c r="MA15" s="128">
        <v>10</v>
      </c>
      <c r="MB15" s="128">
        <v>148</v>
      </c>
      <c r="MC15" s="128">
        <v>121</v>
      </c>
      <c r="MD15" s="128">
        <v>97</v>
      </c>
      <c r="ME15" s="128">
        <v>98</v>
      </c>
      <c r="MF15" s="128">
        <v>97</v>
      </c>
      <c r="MG15" s="128">
        <v>102</v>
      </c>
      <c r="MH15" s="128">
        <v>20</v>
      </c>
      <c r="MI15" s="128">
        <v>7</v>
      </c>
      <c r="MJ15" s="128">
        <v>125</v>
      </c>
      <c r="MK15" s="128">
        <v>117</v>
      </c>
      <c r="ML15" s="128">
        <v>79</v>
      </c>
      <c r="MM15" s="128">
        <v>116</v>
      </c>
      <c r="MN15" s="128">
        <v>85</v>
      </c>
      <c r="MO15" s="128">
        <v>81</v>
      </c>
      <c r="MP15" s="128">
        <v>21</v>
      </c>
      <c r="MQ15" s="128">
        <v>3</v>
      </c>
      <c r="MR15" s="128">
        <v>258</v>
      </c>
      <c r="MS15" s="128">
        <v>236</v>
      </c>
      <c r="MT15" s="128">
        <v>176</v>
      </c>
      <c r="MU15" s="128">
        <v>210</v>
      </c>
      <c r="MV15" s="128">
        <v>180</v>
      </c>
      <c r="MW15" s="198">
        <v>183</v>
      </c>
      <c r="MX15" s="128">
        <v>39</v>
      </c>
      <c r="MY15" s="199">
        <v>10</v>
      </c>
      <c r="MZ15" s="128">
        <v>141</v>
      </c>
      <c r="NA15" s="128">
        <v>121</v>
      </c>
      <c r="NB15" s="128">
        <v>97</v>
      </c>
      <c r="NC15" s="128">
        <v>96</v>
      </c>
      <c r="ND15" s="128">
        <v>97</v>
      </c>
      <c r="NE15" s="128">
        <v>102</v>
      </c>
      <c r="NF15" s="128">
        <v>19</v>
      </c>
      <c r="NG15" s="128">
        <v>7</v>
      </c>
      <c r="NH15" s="128">
        <v>117</v>
      </c>
      <c r="NI15" s="128">
        <v>115</v>
      </c>
      <c r="NJ15" s="128">
        <v>79</v>
      </c>
      <c r="NK15" s="128">
        <v>114</v>
      </c>
      <c r="NL15" s="128">
        <v>83</v>
      </c>
      <c r="NM15" s="128">
        <v>81</v>
      </c>
      <c r="NN15" s="128">
        <v>20</v>
      </c>
      <c r="NO15" s="128">
        <v>3</v>
      </c>
      <c r="NP15" s="128">
        <v>13</v>
      </c>
      <c r="NQ15" s="85">
        <v>1</v>
      </c>
      <c r="NR15" s="128" t="s">
        <v>331</v>
      </c>
      <c r="NS15" s="85">
        <v>3</v>
      </c>
      <c r="NT15" s="85">
        <v>1</v>
      </c>
      <c r="NU15" s="85">
        <v>0</v>
      </c>
      <c r="NV15" s="85">
        <v>2</v>
      </c>
      <c r="NW15" s="85">
        <v>0</v>
      </c>
      <c r="NX15" s="85">
        <v>5</v>
      </c>
      <c r="NY15" s="85" t="s">
        <v>331</v>
      </c>
      <c r="NZ15" s="85" t="s">
        <v>331</v>
      </c>
      <c r="OA15" s="85">
        <v>1</v>
      </c>
      <c r="OB15" s="85">
        <v>0</v>
      </c>
      <c r="OC15" s="85">
        <v>0</v>
      </c>
      <c r="OD15" s="85">
        <v>1</v>
      </c>
      <c r="OE15" s="85">
        <v>0</v>
      </c>
      <c r="OF15" s="128">
        <v>8</v>
      </c>
      <c r="OG15" s="85">
        <v>1</v>
      </c>
      <c r="OH15" s="85" t="s">
        <v>331</v>
      </c>
      <c r="OI15" s="85">
        <v>2</v>
      </c>
      <c r="OJ15" s="85">
        <v>1</v>
      </c>
      <c r="OK15" s="85">
        <v>0</v>
      </c>
      <c r="OL15" s="85">
        <v>1</v>
      </c>
      <c r="OM15" s="85">
        <v>0</v>
      </c>
      <c r="ON15" s="85">
        <v>2</v>
      </c>
      <c r="OO15" s="85">
        <v>1</v>
      </c>
      <c r="OP15" s="128" t="s">
        <v>331</v>
      </c>
      <c r="OQ15" s="85">
        <v>1</v>
      </c>
      <c r="OR15" s="85">
        <v>1</v>
      </c>
      <c r="OS15" s="85">
        <v>0</v>
      </c>
      <c r="OT15" s="85">
        <v>0</v>
      </c>
      <c r="OU15" s="85">
        <v>0</v>
      </c>
      <c r="OV15" s="85">
        <v>2</v>
      </c>
      <c r="OW15" s="85" t="s">
        <v>331</v>
      </c>
      <c r="OX15" s="85" t="s">
        <v>331</v>
      </c>
      <c r="OY15" s="85">
        <v>1</v>
      </c>
      <c r="OZ15" s="85">
        <v>0</v>
      </c>
      <c r="PA15" s="85">
        <v>0</v>
      </c>
      <c r="PB15" s="85">
        <v>0</v>
      </c>
      <c r="PC15" s="85">
        <v>0</v>
      </c>
      <c r="PD15" s="85" t="s">
        <v>331</v>
      </c>
      <c r="PE15" s="85">
        <v>1</v>
      </c>
      <c r="PF15" s="85" t="s">
        <v>331</v>
      </c>
      <c r="PG15" s="85" t="s">
        <v>331</v>
      </c>
      <c r="PH15" s="85">
        <v>1</v>
      </c>
      <c r="PI15" s="85">
        <v>0</v>
      </c>
      <c r="PJ15" s="85">
        <v>0</v>
      </c>
      <c r="PK15" s="85">
        <v>0</v>
      </c>
      <c r="PL15" s="200">
        <v>0.11415234457882452</v>
      </c>
      <c r="PM15" s="200">
        <v>0.13177224769621154</v>
      </c>
      <c r="PN15" s="200">
        <v>0.1399598841096501</v>
      </c>
      <c r="PO15" s="200">
        <v>0.17624486882027482</v>
      </c>
      <c r="PP15" s="200">
        <v>0.14423506296329372</v>
      </c>
      <c r="PQ15" s="200">
        <v>0.16309933419723849</v>
      </c>
      <c r="PR15" s="200">
        <v>0.13903169565023021</v>
      </c>
      <c r="PS15" s="200">
        <v>0.1363798962618494</v>
      </c>
      <c r="PT15" s="128">
        <v>269</v>
      </c>
      <c r="PU15" s="128">
        <v>296</v>
      </c>
      <c r="PV15" s="128">
        <v>314</v>
      </c>
      <c r="PW15" s="128">
        <v>395</v>
      </c>
      <c r="PX15" s="128">
        <v>323</v>
      </c>
      <c r="PY15" s="128">
        <v>365</v>
      </c>
      <c r="PZ15" s="128">
        <v>311</v>
      </c>
      <c r="QA15" s="128">
        <v>305</v>
      </c>
      <c r="QB15" s="128">
        <v>143</v>
      </c>
      <c r="QC15" s="128">
        <v>158</v>
      </c>
      <c r="QD15" s="128">
        <v>174</v>
      </c>
      <c r="QE15" s="128">
        <v>196</v>
      </c>
      <c r="QF15" s="128">
        <v>172</v>
      </c>
      <c r="QG15" s="128">
        <v>199</v>
      </c>
      <c r="QH15" s="128">
        <v>161</v>
      </c>
      <c r="QI15" s="128">
        <v>163</v>
      </c>
      <c r="QJ15" s="128">
        <v>126</v>
      </c>
      <c r="QK15" s="128">
        <v>138</v>
      </c>
      <c r="QL15" s="128">
        <v>140</v>
      </c>
      <c r="QM15" s="128">
        <v>199</v>
      </c>
      <c r="QN15" s="128">
        <v>151</v>
      </c>
      <c r="QO15" s="128">
        <v>166</v>
      </c>
      <c r="QP15" s="128">
        <v>150</v>
      </c>
      <c r="QQ15" s="128">
        <v>142</v>
      </c>
      <c r="QR15" s="128">
        <v>114</v>
      </c>
      <c r="QS15" s="128">
        <v>132</v>
      </c>
      <c r="QT15" s="128">
        <v>136</v>
      </c>
      <c r="QU15" s="128">
        <v>145</v>
      </c>
      <c r="QV15" s="128">
        <v>113</v>
      </c>
      <c r="QW15" s="128">
        <v>121</v>
      </c>
      <c r="QX15" s="128">
        <v>162</v>
      </c>
      <c r="QY15" s="128">
        <v>153</v>
      </c>
      <c r="QZ15" s="128">
        <v>55</v>
      </c>
      <c r="RA15" s="128">
        <v>67</v>
      </c>
      <c r="RB15" s="128">
        <v>77</v>
      </c>
      <c r="RC15" s="128">
        <v>68</v>
      </c>
      <c r="RD15" s="128">
        <v>57</v>
      </c>
      <c r="RE15" s="128">
        <v>60</v>
      </c>
      <c r="RF15" s="128">
        <v>90</v>
      </c>
      <c r="RG15" s="128">
        <v>80</v>
      </c>
      <c r="RH15" s="128">
        <v>59</v>
      </c>
      <c r="RI15" s="128">
        <v>65</v>
      </c>
      <c r="RJ15" s="128">
        <v>59</v>
      </c>
      <c r="RK15" s="128">
        <v>77</v>
      </c>
      <c r="RL15" s="128">
        <v>56</v>
      </c>
      <c r="RM15" s="128">
        <v>61</v>
      </c>
      <c r="RN15" s="128">
        <v>72</v>
      </c>
      <c r="RO15" s="128">
        <v>73</v>
      </c>
      <c r="RP15" s="128">
        <v>94</v>
      </c>
      <c r="RQ15" s="85">
        <v>112</v>
      </c>
      <c r="RR15" s="128">
        <v>148</v>
      </c>
      <c r="RS15" s="85">
        <v>190</v>
      </c>
      <c r="RT15" s="85">
        <v>149</v>
      </c>
      <c r="RU15" s="85">
        <v>179</v>
      </c>
      <c r="RV15" s="128">
        <v>110</v>
      </c>
      <c r="RW15" s="128">
        <v>93</v>
      </c>
      <c r="RX15" s="128">
        <v>54</v>
      </c>
      <c r="RY15" s="85">
        <v>63</v>
      </c>
      <c r="RZ15" s="128">
        <v>78</v>
      </c>
      <c r="SA15" s="85">
        <v>97</v>
      </c>
      <c r="SB15" s="85">
        <v>82</v>
      </c>
      <c r="SC15" s="85">
        <v>103</v>
      </c>
      <c r="SD15" s="128">
        <v>52</v>
      </c>
      <c r="SE15" s="128">
        <v>53</v>
      </c>
      <c r="SF15" s="128">
        <v>40</v>
      </c>
      <c r="SG15" s="85">
        <v>49</v>
      </c>
      <c r="SH15" s="128">
        <v>70</v>
      </c>
      <c r="SI15" s="85">
        <v>93</v>
      </c>
      <c r="SJ15" s="85">
        <v>67</v>
      </c>
      <c r="SK15" s="85">
        <v>76</v>
      </c>
      <c r="SL15" s="128">
        <v>58</v>
      </c>
      <c r="SM15" s="128">
        <v>40</v>
      </c>
      <c r="SN15" s="85">
        <v>61</v>
      </c>
      <c r="SO15" s="85">
        <v>42</v>
      </c>
      <c r="SP15" s="128">
        <v>13</v>
      </c>
      <c r="SQ15" s="85">
        <v>46</v>
      </c>
      <c r="SR15" s="85">
        <v>51</v>
      </c>
      <c r="SS15" s="85">
        <v>57</v>
      </c>
      <c r="ST15" s="128">
        <v>34</v>
      </c>
      <c r="SU15" s="128">
        <v>59</v>
      </c>
      <c r="SV15" s="85">
        <v>34</v>
      </c>
      <c r="SW15" s="85">
        <v>20</v>
      </c>
      <c r="SX15" s="128">
        <v>8</v>
      </c>
      <c r="SY15" s="85">
        <v>26</v>
      </c>
      <c r="SZ15" s="85">
        <v>26</v>
      </c>
      <c r="TA15" s="85">
        <v>32</v>
      </c>
      <c r="TB15" s="128">
        <v>15</v>
      </c>
      <c r="TC15" s="128">
        <v>30</v>
      </c>
      <c r="TD15" s="85">
        <v>27</v>
      </c>
      <c r="TE15" s="85">
        <v>22</v>
      </c>
      <c r="TF15" s="128">
        <v>5</v>
      </c>
      <c r="TG15" s="85">
        <v>20</v>
      </c>
      <c r="TH15" s="85">
        <v>25</v>
      </c>
      <c r="TI15" s="85">
        <v>25</v>
      </c>
      <c r="TJ15" s="128">
        <v>19</v>
      </c>
      <c r="TK15" s="128">
        <v>29</v>
      </c>
      <c r="TL15" s="200">
        <v>0</v>
      </c>
      <c r="TM15" s="200">
        <v>8.4033613445378158E-2</v>
      </c>
      <c r="TN15" s="200">
        <v>0</v>
      </c>
      <c r="TO15" s="200">
        <v>0</v>
      </c>
      <c r="TP15" s="200">
        <v>5.4945054945054944E-2</v>
      </c>
      <c r="TQ15" s="200">
        <v>0.16393442622950821</v>
      </c>
      <c r="TR15" s="200">
        <v>0</v>
      </c>
      <c r="TS15" s="200">
        <v>0</v>
      </c>
      <c r="TT15" s="200">
        <v>0</v>
      </c>
      <c r="TU15" s="200">
        <v>8.4033613445378158E-2</v>
      </c>
      <c r="TV15" s="200">
        <v>0</v>
      </c>
      <c r="TW15" s="200">
        <v>0</v>
      </c>
      <c r="TX15" s="200">
        <v>5.4945054945054944E-2</v>
      </c>
      <c r="TY15" s="200">
        <v>0.16393442622950821</v>
      </c>
      <c r="TZ15" s="200">
        <v>0</v>
      </c>
      <c r="UA15" s="200">
        <v>0</v>
      </c>
      <c r="UB15" s="200">
        <v>0</v>
      </c>
      <c r="UC15" s="200">
        <v>3.818980332251289E-3</v>
      </c>
      <c r="UD15" s="200">
        <v>0</v>
      </c>
      <c r="UE15" s="200">
        <v>1.2070006035003017E-2</v>
      </c>
      <c r="UF15" s="200">
        <v>0</v>
      </c>
      <c r="UG15" s="200">
        <v>0</v>
      </c>
      <c r="UH15" s="200">
        <v>0</v>
      </c>
      <c r="UI15" s="200">
        <v>0</v>
      </c>
      <c r="UJ15" s="200">
        <v>5.0060072086503806E-3</v>
      </c>
      <c r="UK15" s="200">
        <v>7.2284180090871541E-3</v>
      </c>
      <c r="UL15" s="200">
        <v>2.0443626699376467E-3</v>
      </c>
      <c r="UM15" s="200">
        <v>7.0986715343271476E-3</v>
      </c>
      <c r="UN15" s="200">
        <v>2.0136931131695527E-3</v>
      </c>
      <c r="UO15" s="200">
        <v>2.0048115477145148E-3</v>
      </c>
      <c r="UP15" s="200">
        <v>9.9970008997300806E-4</v>
      </c>
      <c r="UQ15" s="200">
        <v>0</v>
      </c>
      <c r="UR15" s="200">
        <v>1.3119055428009183E-2</v>
      </c>
      <c r="US15" s="200">
        <v>1.9880715705765405E-2</v>
      </c>
      <c r="UT15" s="200">
        <v>1.1154489682097044E-2</v>
      </c>
      <c r="UU15" s="200">
        <v>4.9423393739703461E-2</v>
      </c>
      <c r="UV15" s="200">
        <v>1.8965050121918181E-2</v>
      </c>
      <c r="UW15" s="200">
        <v>1.8671645772205921E-2</v>
      </c>
      <c r="UX15" s="200">
        <v>5.2617732175743231E-3</v>
      </c>
      <c r="UY15" s="200">
        <v>0</v>
      </c>
      <c r="UZ15" s="200">
        <v>9.0744101633393831E-2</v>
      </c>
      <c r="VA15" s="200">
        <v>0.17939814814814814</v>
      </c>
      <c r="VB15" s="200">
        <v>2.3584905660377357E-2</v>
      </c>
      <c r="VC15" s="200">
        <v>5.8207217694994174E-3</v>
      </c>
      <c r="VD15" s="200">
        <v>0.14253135689851767</v>
      </c>
      <c r="VE15" s="200">
        <v>6.0840707964601767E-2</v>
      </c>
      <c r="VF15" s="200">
        <v>2.1413276231263385E-2</v>
      </c>
      <c r="VG15" s="200">
        <v>3.1430068098480882E-2</v>
      </c>
      <c r="VH15" s="128">
        <v>33</v>
      </c>
      <c r="VI15" s="128">
        <v>50</v>
      </c>
      <c r="VJ15" s="128">
        <v>39</v>
      </c>
      <c r="VK15" s="128">
        <v>54</v>
      </c>
      <c r="VL15" s="128">
        <v>35</v>
      </c>
      <c r="VM15" s="128">
        <v>41</v>
      </c>
      <c r="VN15" s="128">
        <v>7</v>
      </c>
      <c r="VO15" s="128">
        <v>7</v>
      </c>
      <c r="VP15" s="128">
        <v>17</v>
      </c>
      <c r="VQ15" s="128">
        <v>24</v>
      </c>
      <c r="VR15" s="128">
        <v>22</v>
      </c>
      <c r="VS15" s="128">
        <v>30</v>
      </c>
      <c r="VT15" s="128">
        <v>19</v>
      </c>
      <c r="VU15" s="128">
        <v>18</v>
      </c>
      <c r="VV15" s="128">
        <v>5</v>
      </c>
      <c r="VW15" s="128">
        <v>4</v>
      </c>
      <c r="VX15" s="128">
        <v>16</v>
      </c>
      <c r="VY15" s="128">
        <v>26</v>
      </c>
      <c r="VZ15" s="128">
        <v>17</v>
      </c>
      <c r="WA15" s="128">
        <v>24</v>
      </c>
      <c r="WB15" s="128">
        <v>16</v>
      </c>
      <c r="WC15" s="128">
        <v>23</v>
      </c>
      <c r="WD15" s="128">
        <v>2</v>
      </c>
      <c r="WE15" s="128">
        <v>3</v>
      </c>
      <c r="WF15" s="200">
        <v>1.6549968173138131E-2</v>
      </c>
      <c r="WG15" s="200">
        <v>2.9381649824155281E-2</v>
      </c>
      <c r="WH15" s="200">
        <v>2.9864051704925339E-2</v>
      </c>
      <c r="WI15" s="200">
        <v>3.0340888809566303E-2</v>
      </c>
      <c r="WJ15" s="200">
        <v>2.4560150040189341E-2</v>
      </c>
      <c r="WK15" s="200">
        <v>2.502345949327495E-2</v>
      </c>
      <c r="WL15" s="200">
        <v>1.8775984621574499E-2</v>
      </c>
      <c r="WM15" s="200">
        <v>1.2520121624038634E-2</v>
      </c>
      <c r="WN15" s="128">
        <v>39</v>
      </c>
      <c r="WO15" s="128">
        <v>66</v>
      </c>
      <c r="WP15" s="128">
        <v>67</v>
      </c>
      <c r="WQ15" s="128">
        <v>68</v>
      </c>
      <c r="WR15" s="128">
        <v>55</v>
      </c>
      <c r="WS15" s="128">
        <v>56</v>
      </c>
      <c r="WT15" s="128">
        <v>42</v>
      </c>
      <c r="WU15" s="128">
        <v>28</v>
      </c>
      <c r="WV15" s="128">
        <v>20</v>
      </c>
      <c r="WW15" s="128">
        <v>33</v>
      </c>
      <c r="WX15" s="128">
        <v>37</v>
      </c>
      <c r="WY15" s="128">
        <v>37</v>
      </c>
      <c r="WZ15" s="128">
        <v>30</v>
      </c>
      <c r="XA15" s="128">
        <v>27</v>
      </c>
      <c r="XB15" s="128">
        <v>24</v>
      </c>
      <c r="XC15" s="128">
        <v>18</v>
      </c>
      <c r="XD15" s="128">
        <v>19</v>
      </c>
      <c r="XE15" s="128">
        <v>33</v>
      </c>
      <c r="XF15" s="128">
        <v>30</v>
      </c>
      <c r="XG15" s="128">
        <v>31</v>
      </c>
      <c r="XH15" s="128">
        <v>25</v>
      </c>
      <c r="XI15" s="128">
        <v>29</v>
      </c>
      <c r="XJ15" s="128">
        <v>18</v>
      </c>
      <c r="XK15" s="128">
        <v>10</v>
      </c>
      <c r="XL15" s="200">
        <v>7.434944237918216E-2</v>
      </c>
      <c r="XM15" s="200">
        <v>0.16891891891891891</v>
      </c>
      <c r="XN15" s="200">
        <v>0.15923566878980891</v>
      </c>
      <c r="XO15" s="200">
        <v>0.12658227848101267</v>
      </c>
      <c r="XP15" s="200">
        <v>0.1547987616099071</v>
      </c>
      <c r="XQ15" s="200">
        <v>0.1095890410958904</v>
      </c>
      <c r="XR15" s="200">
        <v>0.12861736334405144</v>
      </c>
      <c r="XS15" s="200">
        <v>6.5573770491803282E-2</v>
      </c>
      <c r="XT15" s="200">
        <v>7.434944237918216E-2</v>
      </c>
      <c r="XU15" s="200">
        <v>0.16891891891891891</v>
      </c>
      <c r="XV15" s="200">
        <v>0.15923566878980891</v>
      </c>
      <c r="XW15" s="200">
        <v>0.12658227848101267</v>
      </c>
      <c r="XX15" s="200">
        <v>0.1547987616099071</v>
      </c>
      <c r="XY15" s="200">
        <v>8.2191780821917804E-2</v>
      </c>
      <c r="XZ15" s="200">
        <v>9.6463022508038593E-2</v>
      </c>
      <c r="YA15" s="200">
        <v>0</v>
      </c>
      <c r="YB15" s="200">
        <v>0</v>
      </c>
      <c r="YC15" s="200">
        <v>1.9094901661256445E-3</v>
      </c>
      <c r="YD15" s="200">
        <v>3.90777647518562E-3</v>
      </c>
      <c r="YE15" s="200">
        <v>1.2070006035003017E-2</v>
      </c>
      <c r="YF15" s="200">
        <v>0</v>
      </c>
      <c r="YG15" s="200">
        <v>0</v>
      </c>
      <c r="YH15" s="200">
        <v>2.2192632046160675E-3</v>
      </c>
      <c r="YI15" s="200">
        <v>2.2815423226100846E-3</v>
      </c>
      <c r="YJ15" s="200">
        <v>4.0048057669203043E-3</v>
      </c>
      <c r="YK15" s="200">
        <v>7.2284180090871541E-3</v>
      </c>
      <c r="YL15" s="200">
        <v>4.0887253398752934E-3</v>
      </c>
      <c r="YM15" s="200">
        <v>9.12686340127776E-3</v>
      </c>
      <c r="YN15" s="200">
        <v>0</v>
      </c>
      <c r="YO15" s="200">
        <v>5.012028869286287E-3</v>
      </c>
      <c r="YP15" s="200">
        <v>1.5534842432312471E-2</v>
      </c>
      <c r="YQ15" s="200">
        <v>1.9952114924181963E-3</v>
      </c>
      <c r="YR15" s="200">
        <v>1.3119055428009183E-2</v>
      </c>
      <c r="YS15" s="200">
        <v>2.2720817949446182E-2</v>
      </c>
      <c r="YT15" s="200">
        <v>4.4617958728388175E-2</v>
      </c>
      <c r="YU15" s="200">
        <v>6.3152114222954414E-2</v>
      </c>
      <c r="YV15" s="200">
        <v>2.7092928745597402E-2</v>
      </c>
      <c r="YW15" s="200">
        <v>3.2008535609495868E-2</v>
      </c>
      <c r="YX15" s="200">
        <v>2.3677979479084454E-2</v>
      </c>
      <c r="YY15" s="200">
        <v>1.5576323987538941E-2</v>
      </c>
      <c r="YZ15" s="200">
        <v>0.10284331518451299</v>
      </c>
      <c r="ZA15" s="200">
        <v>0.25462962962962959</v>
      </c>
      <c r="ZB15" s="200">
        <v>0.21816037735849053</v>
      </c>
      <c r="ZC15" s="200">
        <v>0.12223515715948778</v>
      </c>
      <c r="ZD15" s="200">
        <v>0.21664766248574685</v>
      </c>
      <c r="ZE15" s="200">
        <v>0.18805309734513276</v>
      </c>
      <c r="ZF15" s="200">
        <v>0.11241970021413276</v>
      </c>
      <c r="ZG15" s="200">
        <v>8.9051859612362505E-2</v>
      </c>
      <c r="ZH15" s="9">
        <v>12483.028767419601</v>
      </c>
      <c r="ZI15" s="7">
        <v>6710.56005859375</v>
      </c>
      <c r="ZJ15" s="7">
        <v>4864.759765625</v>
      </c>
      <c r="ZK15" s="7">
        <v>7127.58984375</v>
      </c>
      <c r="ZL15" s="7">
        <v>5476.3798828125</v>
      </c>
      <c r="ZM15" s="7">
        <v>7205.2099609375</v>
      </c>
      <c r="ZN15" s="7">
        <v>7589.93017578125</v>
      </c>
      <c r="ZO15" s="7">
        <v>9169.580078125</v>
      </c>
      <c r="ZP15" s="7">
        <v>10840.98046875</v>
      </c>
      <c r="ZQ15" s="7">
        <v>12770.9296875</v>
      </c>
      <c r="ZR15" s="7">
        <v>17364.83984375</v>
      </c>
      <c r="ZS15" s="7">
        <v>17347.05078125</v>
      </c>
      <c r="ZT15" s="7">
        <v>23777.890625</v>
      </c>
      <c r="ZU15" s="7">
        <f t="shared" si="0"/>
        <v>19975.875</v>
      </c>
      <c r="ZV15" s="7">
        <v>1284.3800048828125</v>
      </c>
      <c r="ZW15" s="7">
        <v>638.02001953125</v>
      </c>
      <c r="ZX15" s="7">
        <v>828.69000244140625</v>
      </c>
      <c r="ZY15" s="7">
        <v>789.92999267578125</v>
      </c>
      <c r="ZZ15" s="7">
        <v>752.1400146484375</v>
      </c>
      <c r="AAA15" s="7">
        <v>812.29998779296875</v>
      </c>
      <c r="AAB15" s="7">
        <v>1025.0799560546875</v>
      </c>
      <c r="AAC15" s="7">
        <v>921.219970703125</v>
      </c>
      <c r="AAD15" s="7">
        <v>1138.5999755859375</v>
      </c>
      <c r="AAE15" s="7">
        <v>1369.9100341796875</v>
      </c>
      <c r="AAF15" s="7">
        <v>1585.949951171875</v>
      </c>
      <c r="AAG15" s="7">
        <v>2160.489990234375</v>
      </c>
      <c r="AAH15" s="7">
        <v>1912.5230000000001</v>
      </c>
      <c r="AAI15" s="7">
        <v>5426.18994140625</v>
      </c>
      <c r="AAJ15" s="7">
        <v>4226.740234375</v>
      </c>
      <c r="AAK15" s="7">
        <v>6298.89990234375</v>
      </c>
      <c r="AAL15" s="7">
        <v>4686.4599609375</v>
      </c>
      <c r="AAM15" s="7">
        <v>6453.06982421875</v>
      </c>
      <c r="AAN15" s="7">
        <v>6777.6298828125</v>
      </c>
      <c r="AAO15" s="7">
        <v>8144.5</v>
      </c>
      <c r="AAP15" s="7">
        <v>9919.759765625</v>
      </c>
      <c r="AAQ15" s="7">
        <v>11632.330078125</v>
      </c>
      <c r="AAR15" s="7">
        <v>15994.9404296875</v>
      </c>
      <c r="AAS15" s="7">
        <v>15761.1103515625</v>
      </c>
      <c r="AAT15" s="7">
        <v>21617.400390625</v>
      </c>
      <c r="AAU15" s="7">
        <v>18063.351999999999</v>
      </c>
      <c r="AAV15" s="7">
        <v>106.48999786376953</v>
      </c>
      <c r="AAW15" s="7">
        <v>54.880001068115234</v>
      </c>
      <c r="AAX15" s="7">
        <v>98.830001831054688</v>
      </c>
      <c r="AAY15" s="7">
        <v>70.449996948242188</v>
      </c>
      <c r="AAZ15" s="7">
        <v>154.00999450683594</v>
      </c>
      <c r="ABA15" s="7">
        <v>214.10000610351562</v>
      </c>
      <c r="ABB15" s="7">
        <v>195.91999816894531</v>
      </c>
      <c r="ABC15" s="7">
        <v>143.83000183105469</v>
      </c>
      <c r="ABD15" s="7">
        <v>180.58999633789063</v>
      </c>
      <c r="ABE15" s="7">
        <v>178.36000061035156</v>
      </c>
      <c r="ABF15" s="7">
        <v>302.8699951171875</v>
      </c>
      <c r="ABG15" s="7">
        <v>623.17999267578125</v>
      </c>
      <c r="ABH15" s="7">
        <v>478.10699999999997</v>
      </c>
      <c r="ABI15" s="7">
        <v>14.619999885559082</v>
      </c>
      <c r="ABJ15" s="7">
        <v>12.880000114440918</v>
      </c>
      <c r="ABK15" s="7">
        <v>17.219999313354492</v>
      </c>
      <c r="ABL15" s="7">
        <v>25.389999389648438</v>
      </c>
      <c r="ABM15" s="7">
        <v>28.180000305175781</v>
      </c>
      <c r="ABN15" s="7">
        <v>33.869998931884766</v>
      </c>
      <c r="ABO15" s="7">
        <v>37.930000305175781</v>
      </c>
      <c r="ABP15" s="7">
        <v>34.040000915527344</v>
      </c>
      <c r="ABQ15" s="7">
        <v>42.790000915527344</v>
      </c>
      <c r="ABR15" s="7">
        <v>40.229999542236328</v>
      </c>
      <c r="ABS15" s="7">
        <v>35.709999084472656</v>
      </c>
      <c r="ABT15" s="7">
        <v>27.120000839233398</v>
      </c>
      <c r="ABU15" s="7">
        <v>65.622</v>
      </c>
      <c r="ABV15" s="7">
        <v>8.39</v>
      </c>
      <c r="ABW15" s="7">
        <v>12.766999999999999</v>
      </c>
      <c r="ABX15" s="7">
        <v>6.0789999999999997</v>
      </c>
      <c r="ABY15" s="7">
        <v>2.0939999999999999</v>
      </c>
      <c r="ABZ15" s="7">
        <v>13.667</v>
      </c>
      <c r="ACA15" s="7">
        <v>21.884</v>
      </c>
      <c r="ACB15" s="7">
        <v>44.203000000000003</v>
      </c>
      <c r="ACC15" s="7">
        <v>4.0780000000000003</v>
      </c>
      <c r="ACD15" s="7">
        <v>32.906999999999996</v>
      </c>
      <c r="ACE15" s="7">
        <v>43.246000000000002</v>
      </c>
      <c r="ACF15" s="7">
        <v>43.697000000000003</v>
      </c>
      <c r="ACG15" s="7">
        <v>41.686</v>
      </c>
      <c r="ACH15" s="7">
        <v>58.429000000000002</v>
      </c>
      <c r="ACI15" s="7">
        <v>73.400999999999996</v>
      </c>
      <c r="ACJ15" s="7">
        <v>25.245000000000001</v>
      </c>
      <c r="ACK15" s="7">
        <v>32.223999999999997</v>
      </c>
      <c r="ACL15" s="7">
        <v>39.238999999999997</v>
      </c>
      <c r="ACM15" s="7">
        <v>101.99299999999999</v>
      </c>
      <c r="ACN15" s="7">
        <v>139.083</v>
      </c>
      <c r="ACO15" s="7">
        <v>88.292000000000002</v>
      </c>
      <c r="ACP15" s="7">
        <v>95.850999999999999</v>
      </c>
      <c r="ACQ15" s="7">
        <v>76.344999999999999</v>
      </c>
      <c r="ACR15" s="7">
        <v>8.1110000000000007</v>
      </c>
      <c r="ACS15" s="7"/>
      <c r="ACT15" s="7"/>
      <c r="ACU15" s="7">
        <v>89.659000000000006</v>
      </c>
      <c r="ACV15" s="7">
        <v>10.073000000000008</v>
      </c>
      <c r="ACW15" s="7">
        <v>3.99</v>
      </c>
      <c r="ACX15" s="7">
        <v>43.313000000000009</v>
      </c>
      <c r="ACY15" s="7">
        <v>3.7220000000000013</v>
      </c>
      <c r="ACZ15" s="7">
        <v>10.173000000000002</v>
      </c>
      <c r="ADA15" s="7">
        <v>19.265999999999991</v>
      </c>
      <c r="ADB15" s="7">
        <v>25.486999999999995</v>
      </c>
      <c r="ADC15" s="7">
        <v>9.8689999999999998</v>
      </c>
      <c r="ADD15" s="7">
        <v>28.55</v>
      </c>
      <c r="ADE15" s="7">
        <v>86.766000000000005</v>
      </c>
      <c r="ADF15" s="7">
        <v>223.465</v>
      </c>
      <c r="ADG15" s="7">
        <v>554.37199999999996</v>
      </c>
      <c r="ADH15" s="7">
        <v>264.39699999999999</v>
      </c>
      <c r="ADI15" s="7">
        <v>1151.93994140625</v>
      </c>
      <c r="ADJ15" s="7">
        <v>546.21002197265625</v>
      </c>
      <c r="ADK15" s="7">
        <v>704.239990234375</v>
      </c>
      <c r="ADL15" s="7">
        <v>698.1099853515625</v>
      </c>
      <c r="ADM15" s="7">
        <v>575.3599853515625</v>
      </c>
      <c r="ADN15" s="7">
        <v>581.67999267578125</v>
      </c>
      <c r="ADO15" s="7">
        <v>817</v>
      </c>
      <c r="ADP15" s="7">
        <v>758.55999755859375</v>
      </c>
      <c r="ADQ15" s="7">
        <v>920.47998046875</v>
      </c>
      <c r="ADR15" s="7">
        <v>1123.0999755859375</v>
      </c>
      <c r="ADS15" s="7">
        <v>1203.1500244140625</v>
      </c>
      <c r="ADT15" s="7">
        <v>1295.3199462890625</v>
      </c>
      <c r="ADU15" s="7">
        <v>1282.2</v>
      </c>
      <c r="ADV15" s="7">
        <v>1151.93994140625</v>
      </c>
      <c r="ADW15" s="7">
        <v>546.21002197265625</v>
      </c>
      <c r="ADX15" s="7">
        <v>704.239990234375</v>
      </c>
      <c r="ADY15" s="7">
        <v>698.1099853515625</v>
      </c>
      <c r="ADZ15" s="7">
        <v>575.3599853515625</v>
      </c>
      <c r="AEA15" s="7">
        <v>581.67999267578125</v>
      </c>
      <c r="AEB15" s="7">
        <v>817</v>
      </c>
      <c r="AEC15" s="7">
        <v>758.55999755859375</v>
      </c>
      <c r="AED15" s="7">
        <v>920.47998046875</v>
      </c>
      <c r="AEE15" s="7">
        <v>1123.0999755859375</v>
      </c>
      <c r="AEF15" s="7">
        <v>1203.1500244140625</v>
      </c>
      <c r="AEG15" s="7">
        <v>1271.6199951171875</v>
      </c>
      <c r="AEH15" s="7">
        <v>1282.2</v>
      </c>
      <c r="AEI15" s="7">
        <v>0</v>
      </c>
      <c r="AEJ15" s="7">
        <v>0</v>
      </c>
      <c r="AEK15" s="7">
        <v>0</v>
      </c>
      <c r="AEL15" s="7">
        <v>0</v>
      </c>
      <c r="AEM15" s="7">
        <v>0</v>
      </c>
      <c r="AEN15" s="7">
        <v>0</v>
      </c>
      <c r="AEO15" s="7">
        <v>0</v>
      </c>
      <c r="AEP15" s="7">
        <v>0</v>
      </c>
      <c r="AEQ15" s="7">
        <v>0</v>
      </c>
      <c r="AER15" s="7">
        <v>0</v>
      </c>
      <c r="AES15" s="7">
        <v>0</v>
      </c>
      <c r="AET15" s="7">
        <v>23.700000762939453</v>
      </c>
      <c r="AEU15" s="7">
        <v>0</v>
      </c>
      <c r="AEV15" s="7">
        <v>5340.419921875</v>
      </c>
      <c r="AEW15" s="7">
        <v>4484.39013671875</v>
      </c>
      <c r="AEX15" s="7">
        <v>6900.6298828125</v>
      </c>
      <c r="AEY15" s="7">
        <v>5305.06982421875</v>
      </c>
      <c r="AEZ15" s="7">
        <v>6705.990234375</v>
      </c>
      <c r="AFA15" s="7">
        <v>7660.4501953125</v>
      </c>
      <c r="AFB15" s="7">
        <v>6887.740234375</v>
      </c>
      <c r="AFC15" s="7">
        <v>15607.580078125</v>
      </c>
      <c r="AFD15" s="7">
        <v>14882.0302734375</v>
      </c>
      <c r="AFE15" s="7">
        <v>15284.98046875</v>
      </c>
      <c r="AFF15" s="7">
        <v>18661.58984375</v>
      </c>
      <c r="AFG15" s="7">
        <v>28638.919921875</v>
      </c>
      <c r="AFH15" s="7">
        <v>19645.208999999999</v>
      </c>
      <c r="AFI15" s="7">
        <v>893.57000732421875</v>
      </c>
      <c r="AFJ15" s="7">
        <v>732.8599853515625</v>
      </c>
      <c r="AFK15" s="7">
        <v>843.67999267578125</v>
      </c>
      <c r="AFL15" s="7">
        <v>605.22998046875</v>
      </c>
      <c r="AFM15" s="7">
        <v>661.1300048828125</v>
      </c>
      <c r="AFN15" s="7">
        <v>739.489990234375</v>
      </c>
      <c r="AFO15" s="7">
        <v>807.44000244140625</v>
      </c>
      <c r="AFP15" s="7">
        <v>1076.969970703125</v>
      </c>
      <c r="AFQ15" s="7">
        <v>1066.6300048828125</v>
      </c>
      <c r="AFR15" s="7">
        <v>1250.8900146484375</v>
      </c>
      <c r="AFS15" s="7">
        <v>1405.1700439453125</v>
      </c>
      <c r="AFT15" s="7">
        <v>1398.93994140625</v>
      </c>
      <c r="AFU15" s="7">
        <v>1498.2629999999999</v>
      </c>
      <c r="AFV15" s="7">
        <v>390.79998779296875</v>
      </c>
      <c r="AFW15" s="7">
        <v>-94.830001831054688</v>
      </c>
      <c r="AFX15" s="7">
        <v>-14.989999771118164</v>
      </c>
      <c r="AFY15" s="7">
        <v>184.69999694824219</v>
      </c>
      <c r="AFZ15" s="7">
        <v>91.010002136230469</v>
      </c>
      <c r="AGA15" s="7">
        <v>72.80999755859375</v>
      </c>
      <c r="AGB15" s="7">
        <v>217.64999389648437</v>
      </c>
      <c r="AGC15" s="7">
        <v>-155.75</v>
      </c>
      <c r="AGD15" s="7">
        <v>71.970001220703125</v>
      </c>
      <c r="AGE15" s="7">
        <v>119.01999664306641</v>
      </c>
      <c r="AGF15" s="7">
        <v>180.77000427246094</v>
      </c>
      <c r="AGG15" s="7">
        <v>761.54998779296875</v>
      </c>
      <c r="AGH15" s="7">
        <v>414.26000000000022</v>
      </c>
      <c r="AGI15" s="7">
        <v>1280.68994140625</v>
      </c>
      <c r="AGJ15" s="7">
        <v>1647.68994140625</v>
      </c>
      <c r="AGK15" s="7">
        <v>2491.090087890625</v>
      </c>
      <c r="AGL15" s="7">
        <v>2862.18994140625</v>
      </c>
      <c r="AGM15" s="7">
        <v>2542.52001953125</v>
      </c>
      <c r="AGN15" s="7">
        <v>2981.360107421875</v>
      </c>
      <c r="AGO15" s="7">
        <v>2375.199951171875</v>
      </c>
      <c r="AGP15" s="7">
        <v>7380.330078125</v>
      </c>
      <c r="AGQ15" s="7">
        <v>3309.360107421875</v>
      </c>
      <c r="AGR15" s="7">
        <v>4173.81982421875</v>
      </c>
      <c r="AGS15" s="7">
        <v>5274.85009765625</v>
      </c>
      <c r="AGT15" s="11">
        <v>12239.4599609375</v>
      </c>
      <c r="AGU15" s="11">
        <v>14734.192999999999</v>
      </c>
      <c r="AGV15" s="7">
        <v>1370.1400146484375</v>
      </c>
      <c r="AGW15" s="7">
        <v>380.3699951171875</v>
      </c>
      <c r="AGX15" s="7">
        <v>226.94999694824219</v>
      </c>
      <c r="AGY15" s="7">
        <v>171.30999755859375</v>
      </c>
      <c r="AGZ15" s="7">
        <v>499.22000122070312</v>
      </c>
      <c r="AHA15" s="7">
        <v>-70.519996643066406</v>
      </c>
      <c r="AHB15" s="7">
        <v>2281.840087890625</v>
      </c>
      <c r="AHC15" s="7">
        <v>-4766.60009765625</v>
      </c>
      <c r="AHD15" s="7">
        <v>-2111.10009765625</v>
      </c>
      <c r="AHE15" s="7">
        <v>2079.860107421875</v>
      </c>
      <c r="AHF15" s="7">
        <v>-1314.5400390625</v>
      </c>
      <c r="AHG15" s="7">
        <v>-4861.02978515625</v>
      </c>
      <c r="AHH15" s="7">
        <v>330.66600000000108</v>
      </c>
      <c r="AHI15" s="7">
        <v>9.9999997764825821E-3</v>
      </c>
      <c r="AHJ15" s="7">
        <v>1.9999999552965164E-2</v>
      </c>
      <c r="AHK15" s="7">
        <v>1.9999999552965164E-2</v>
      </c>
      <c r="AHL15" s="7">
        <v>2.9999999329447746E-2</v>
      </c>
      <c r="AHM15" s="7">
        <v>3.9999999105930328E-2</v>
      </c>
      <c r="AHN15" s="7">
        <v>3.9999999105930328E-2</v>
      </c>
      <c r="AHO15" s="7">
        <v>3.9999999105930328E-2</v>
      </c>
      <c r="AHP15" s="7">
        <v>3.9999999105930328E-2</v>
      </c>
      <c r="AHQ15" s="7">
        <v>3.9999999105930328E-2</v>
      </c>
      <c r="AHR15" s="7">
        <v>2.9999999329447746E-2</v>
      </c>
      <c r="AHS15" s="7">
        <v>1.9999999552965164E-2</v>
      </c>
      <c r="AHT15" s="7">
        <v>9.9999997764825821E-3</v>
      </c>
      <c r="AHU15" s="7">
        <v>624.8800048828125</v>
      </c>
      <c r="AHV15" s="7">
        <v>553.739990234375</v>
      </c>
      <c r="AHW15" s="7">
        <v>747.1099853515625</v>
      </c>
      <c r="AHX15" s="7">
        <v>1113.550048828125</v>
      </c>
      <c r="AHY15" s="7">
        <v>1247.5899658203125</v>
      </c>
      <c r="AHZ15" s="7">
        <v>1507.8599853515625</v>
      </c>
      <c r="AIA15" s="7">
        <v>1690.800048828125</v>
      </c>
      <c r="AIB15" s="7">
        <v>1518.6099853515625</v>
      </c>
      <c r="AIC15" s="7">
        <v>1910.5999755859375</v>
      </c>
      <c r="AID15" s="7">
        <v>1797.8499755859375</v>
      </c>
      <c r="AIE15" s="7">
        <v>1596.4100341796875</v>
      </c>
      <c r="AIF15" s="7">
        <v>1212.5699462890625</v>
      </c>
      <c r="AIG15" s="7">
        <v>0.14000000059604645</v>
      </c>
      <c r="AIH15" s="7">
        <v>0.23000000417232513</v>
      </c>
      <c r="AII15" s="7">
        <v>0.17000000178813934</v>
      </c>
      <c r="AIJ15" s="7">
        <v>0.36000001430511475</v>
      </c>
      <c r="AIK15" s="7">
        <v>0.18000000715255737</v>
      </c>
      <c r="AIL15" s="7">
        <v>0.15999999642372131</v>
      </c>
      <c r="AIM15" s="7">
        <v>0.18999999761581421</v>
      </c>
      <c r="AIN15" s="7">
        <v>0.23999999463558197</v>
      </c>
      <c r="AIO15" s="7">
        <v>0.23999999463558197</v>
      </c>
      <c r="AIP15" s="7">
        <v>0.23000000417232513</v>
      </c>
      <c r="AIQ15" s="7">
        <v>0.11999999731779099</v>
      </c>
      <c r="AIR15" s="7">
        <v>3.9999999105930328E-2</v>
      </c>
      <c r="AIS15" s="7">
        <v>0</v>
      </c>
      <c r="AIT15" s="7">
        <v>0</v>
      </c>
      <c r="AIU15" s="7">
        <v>0</v>
      </c>
      <c r="AIV15" s="7">
        <v>0</v>
      </c>
      <c r="AIW15" s="7">
        <v>0</v>
      </c>
      <c r="AIX15" s="7">
        <v>0</v>
      </c>
      <c r="AIY15" s="7">
        <v>0</v>
      </c>
      <c r="AIZ15" s="7">
        <v>0</v>
      </c>
      <c r="AJA15" s="7">
        <v>0</v>
      </c>
      <c r="AJB15" s="7">
        <v>0</v>
      </c>
      <c r="AJC15" s="7">
        <v>0</v>
      </c>
      <c r="AJD15" s="7">
        <v>0</v>
      </c>
      <c r="AJE15" s="7">
        <v>0.79000002145767212</v>
      </c>
      <c r="AJF15" s="7">
        <v>0.79000002145767212</v>
      </c>
      <c r="AJG15" s="7">
        <v>0.80000001192092896</v>
      </c>
      <c r="AJH15" s="7">
        <v>0.80000001192092896</v>
      </c>
      <c r="AJI15" s="7">
        <v>0.85000002384185791</v>
      </c>
      <c r="AJJ15" s="7">
        <v>0.85000002384185791</v>
      </c>
      <c r="AJK15" s="7">
        <v>0.85000002384185791</v>
      </c>
      <c r="AJL15" s="7">
        <v>0.85000002384185791</v>
      </c>
      <c r="AJM15" s="7">
        <v>0.85000002384185791</v>
      </c>
      <c r="AJN15" s="7">
        <v>0.85000002384185791</v>
      </c>
      <c r="AJO15" s="7">
        <v>0.8399999737739563</v>
      </c>
      <c r="AJP15" s="7">
        <v>0.8399999737739563</v>
      </c>
      <c r="AJQ15" s="7">
        <v>0.77999997138977051</v>
      </c>
      <c r="AJR15" s="7">
        <v>0.79000002145767212</v>
      </c>
      <c r="AJS15" s="7">
        <v>0.77999997138977051</v>
      </c>
      <c r="AJT15" s="7">
        <v>0.77999997138977051</v>
      </c>
      <c r="AJU15" s="7">
        <v>0.82999998331069946</v>
      </c>
      <c r="AJV15" s="7">
        <v>0.8399999737739563</v>
      </c>
      <c r="AJW15" s="7">
        <v>0.82999998331069946</v>
      </c>
      <c r="AJX15" s="7">
        <v>0.82999998331069946</v>
      </c>
      <c r="AJY15" s="7">
        <v>0.82999998331069946</v>
      </c>
      <c r="AJZ15" s="7">
        <v>0.82999998331069946</v>
      </c>
      <c r="AKA15" s="7">
        <v>0.82999998331069946</v>
      </c>
      <c r="AKB15" s="7">
        <v>0.82999998331069946</v>
      </c>
      <c r="AKC15" s="7">
        <v>0.79000002145767212</v>
      </c>
      <c r="AKD15" s="7">
        <v>0.79000002145767212</v>
      </c>
      <c r="AKE15" s="7">
        <v>0.80000001192092896</v>
      </c>
      <c r="AKF15" s="7">
        <v>0.80000001192092896</v>
      </c>
      <c r="AKG15" s="7">
        <v>0.85000002384185791</v>
      </c>
      <c r="AKH15" s="7">
        <v>0.85000002384185791</v>
      </c>
      <c r="AKI15" s="7">
        <v>0.85000002384185791</v>
      </c>
      <c r="AKJ15" s="7">
        <v>0.85000002384185791</v>
      </c>
      <c r="AKK15" s="7">
        <v>0.85000002384185791</v>
      </c>
      <c r="AKL15" s="7">
        <v>0.85000002384185791</v>
      </c>
      <c r="AKM15" s="7">
        <v>0.8399999737739563</v>
      </c>
      <c r="AKN15" s="7">
        <v>0.8399999737739563</v>
      </c>
      <c r="AKO15" s="7">
        <v>17739367000</v>
      </c>
      <c r="AKP15" s="7">
        <v>17829686000</v>
      </c>
      <c r="AKQ15" s="7">
        <v>18215134800</v>
      </c>
      <c r="AKR15" s="7">
        <v>18865105400</v>
      </c>
      <c r="AKS15" s="7">
        <v>19024271400</v>
      </c>
      <c r="AKT15" s="7">
        <v>19040149000</v>
      </c>
      <c r="AKU15" s="7">
        <v>20529892000</v>
      </c>
      <c r="AKV15" s="7">
        <v>24817753000</v>
      </c>
      <c r="AKW15" s="7">
        <v>25383638000</v>
      </c>
      <c r="AKX15" s="7">
        <v>26666361000</v>
      </c>
      <c r="AKY15" s="7">
        <v>26412835700</v>
      </c>
      <c r="AKZ15" s="7">
        <v>27236645000</v>
      </c>
      <c r="ALA15" s="7">
        <v>2258414000</v>
      </c>
      <c r="ALB15" s="7">
        <v>2348733000</v>
      </c>
      <c r="ALC15" s="7">
        <v>2430972000</v>
      </c>
      <c r="ALD15" s="7">
        <v>2515774000</v>
      </c>
      <c r="ALE15" s="7">
        <v>2626976000</v>
      </c>
      <c r="ALF15" s="7">
        <v>2626975000</v>
      </c>
      <c r="ALG15" s="7">
        <v>2882475000</v>
      </c>
      <c r="ALH15" s="7">
        <v>6129770000</v>
      </c>
      <c r="ALI15" s="7">
        <v>6419614000</v>
      </c>
      <c r="ALJ15" s="7">
        <v>6740599000</v>
      </c>
      <c r="ALK15" s="7">
        <v>6577300000</v>
      </c>
      <c r="ALL15" s="7">
        <v>7332260000</v>
      </c>
      <c r="ALM15" s="7">
        <v>15480953000</v>
      </c>
      <c r="ALN15" s="7">
        <v>15480953000</v>
      </c>
      <c r="ALO15" s="7">
        <v>15784162800</v>
      </c>
      <c r="ALP15" s="7">
        <v>16349331400</v>
      </c>
      <c r="ALQ15" s="7">
        <v>16397295400</v>
      </c>
      <c r="ALR15" s="7">
        <v>16413174000</v>
      </c>
      <c r="ALS15" s="7">
        <v>17647417000</v>
      </c>
      <c r="ALT15" s="7">
        <v>18687983000</v>
      </c>
      <c r="ALU15" s="7">
        <v>18964024000</v>
      </c>
      <c r="ALV15" s="7">
        <v>19925762000</v>
      </c>
      <c r="ALW15" s="7">
        <v>19835535700</v>
      </c>
      <c r="ALX15" s="7">
        <v>19904385000</v>
      </c>
      <c r="ALY15" s="7">
        <v>3557122</v>
      </c>
      <c r="ALZ15" s="7">
        <v>3572367.5</v>
      </c>
      <c r="AMA15" s="7">
        <v>3602677</v>
      </c>
      <c r="AMB15" s="7">
        <v>3729018.75</v>
      </c>
      <c r="AMC15" s="7">
        <v>3751581.75</v>
      </c>
      <c r="AMD15" s="7">
        <v>3748798.75</v>
      </c>
      <c r="AME15" s="7">
        <v>4039727</v>
      </c>
      <c r="AMF15" s="7">
        <v>4465231</v>
      </c>
      <c r="AMG15" s="7">
        <v>4561300.5</v>
      </c>
      <c r="AMH15" s="7">
        <v>4790077.5</v>
      </c>
      <c r="AMI15" s="7">
        <v>4620860</v>
      </c>
      <c r="AMJ15" s="7">
        <v>4105614.25</v>
      </c>
      <c r="AMK15" s="7">
        <v>993146</v>
      </c>
      <c r="AML15" s="7">
        <v>1032864.125</v>
      </c>
      <c r="AMM15" s="7">
        <v>1069029</v>
      </c>
      <c r="AMN15" s="7">
        <v>1106807.75</v>
      </c>
      <c r="AMO15" s="7">
        <v>1155730.75</v>
      </c>
      <c r="AMP15" s="7">
        <v>1155730.25</v>
      </c>
      <c r="AMQ15" s="7">
        <v>1268136.875</v>
      </c>
      <c r="AMR15" s="7">
        <v>2233067.5</v>
      </c>
      <c r="AMS15" s="7">
        <v>2338657.25</v>
      </c>
      <c r="AMT15" s="7">
        <v>2453803.75</v>
      </c>
      <c r="AMU15" s="7">
        <v>2307015</v>
      </c>
      <c r="AMV15" s="7">
        <v>1996802.875</v>
      </c>
      <c r="AMW15" s="7">
        <v>5706212</v>
      </c>
      <c r="AMX15" s="7">
        <v>5697811</v>
      </c>
      <c r="AMY15" s="7">
        <v>5673674.5</v>
      </c>
      <c r="AMZ15" s="7">
        <v>5868389</v>
      </c>
      <c r="ANA15" s="7">
        <v>5860363</v>
      </c>
      <c r="ANB15" s="7">
        <v>5849313.5</v>
      </c>
      <c r="ANC15" s="7">
        <v>6282455.5</v>
      </c>
      <c r="AND15" s="7">
        <v>6643435</v>
      </c>
      <c r="ANE15" s="7">
        <v>6724831</v>
      </c>
      <c r="ANF15" s="7">
        <v>7065873</v>
      </c>
      <c r="ANG15" s="7">
        <v>6923398</v>
      </c>
      <c r="ANH15" s="7">
        <v>6719914</v>
      </c>
      <c r="ANI15" s="7">
        <v>54.840000152587891</v>
      </c>
      <c r="ANJ15" s="7">
        <v>50.759998321533203</v>
      </c>
      <c r="ANK15" s="7">
        <v>54.169998168945313</v>
      </c>
      <c r="ANL15" s="7">
        <v>55.490001678466797</v>
      </c>
      <c r="ANM15" s="7">
        <v>53.840000152587891</v>
      </c>
      <c r="ANN15" s="7">
        <v>53.25</v>
      </c>
      <c r="ANO15" s="7">
        <v>56.630001068115234</v>
      </c>
      <c r="ANP15" s="7">
        <v>51.740001678466797</v>
      </c>
      <c r="ANQ15" s="7">
        <v>52.889999389648438</v>
      </c>
      <c r="ANR15" s="7">
        <v>53.689998626708984</v>
      </c>
      <c r="ANS15" s="7">
        <v>55.700000762939453</v>
      </c>
      <c r="ANT15" s="7">
        <v>4446.85009765625</v>
      </c>
      <c r="ANU15" s="7">
        <v>3751.5400390625</v>
      </c>
      <c r="ANV15" s="7">
        <v>6056.9599609375</v>
      </c>
      <c r="ANW15" s="7">
        <v>4699.85009765625</v>
      </c>
      <c r="ANX15" s="7">
        <v>6044.85986328125</v>
      </c>
      <c r="ANY15" s="7">
        <v>6920.9599609375</v>
      </c>
      <c r="ANZ15" s="7">
        <v>6080.31005859375</v>
      </c>
      <c r="AOA15" s="7">
        <v>14530.599609375</v>
      </c>
      <c r="AOB15" s="7">
        <v>13815.400390625</v>
      </c>
      <c r="AOC15" s="7">
        <v>14034.099609375</v>
      </c>
      <c r="AOD15" s="7">
        <v>17256.419921875</v>
      </c>
      <c r="AOE15" s="7">
        <v>27239.98046875</v>
      </c>
      <c r="AOF15" s="7">
        <v>3166.159912109375</v>
      </c>
      <c r="AOG15" s="7">
        <v>2103.85009765625</v>
      </c>
      <c r="AOH15" s="7">
        <v>3565.860107421875</v>
      </c>
      <c r="AOI15" s="7">
        <v>1837.6600341796875</v>
      </c>
      <c r="AOJ15" s="7">
        <v>3502.340087890625</v>
      </c>
      <c r="AOK15" s="7">
        <v>3939.60009765625</v>
      </c>
      <c r="AOL15" s="7">
        <v>3705.10009765625</v>
      </c>
      <c r="AOM15" s="7">
        <v>7150.27978515625</v>
      </c>
      <c r="AON15" s="7">
        <v>10506.0400390625</v>
      </c>
      <c r="AOO15" s="7">
        <v>9860.2802734375</v>
      </c>
      <c r="AOP15" s="7">
        <v>11981.5703125</v>
      </c>
      <c r="AOQ15" s="7">
        <v>15000.51953125</v>
      </c>
      <c r="AOR15" s="7">
        <v>564677.75</v>
      </c>
      <c r="AOS15" s="7">
        <v>606909.125</v>
      </c>
      <c r="AOT15" s="7">
        <v>644648.5625</v>
      </c>
      <c r="AOU15" s="7">
        <v>607627.75</v>
      </c>
      <c r="AOV15" s="7">
        <v>679432</v>
      </c>
      <c r="AOW15" s="7">
        <v>577797.75</v>
      </c>
      <c r="AOX15" s="7">
        <v>838750.0625</v>
      </c>
      <c r="AOY15" s="7">
        <v>756311.375</v>
      </c>
      <c r="AOZ15" s="7">
        <v>1017826.0625</v>
      </c>
      <c r="APA15" s="7">
        <v>1138830.875</v>
      </c>
      <c r="APB15" s="7">
        <v>1179567</v>
      </c>
      <c r="APC15" s="7">
        <v>1258617</v>
      </c>
      <c r="APD15" s="7">
        <v>60735040</v>
      </c>
      <c r="APE15" s="7">
        <v>72180605</v>
      </c>
      <c r="APF15" s="7">
        <v>62452847</v>
      </c>
      <c r="APG15" s="4">
        <v>5837.919921875</v>
      </c>
      <c r="APH15" s="4">
        <v>11538.0595703125</v>
      </c>
      <c r="API15" s="4">
        <v>5367.47998046875</v>
      </c>
      <c r="APJ15" s="4">
        <v>10854.669921875</v>
      </c>
      <c r="APK15" s="4">
        <v>12856.7001953125</v>
      </c>
      <c r="APL15" s="4">
        <v>7623.97021484375</v>
      </c>
      <c r="APM15" s="4">
        <v>9022.9599609375</v>
      </c>
      <c r="APN15" s="4">
        <v>11101.509765625</v>
      </c>
      <c r="APO15" s="4">
        <v>8992.4599609375</v>
      </c>
      <c r="APP15" s="4">
        <v>8614.669921875</v>
      </c>
      <c r="APQ15" s="4">
        <v>9749.2900390625</v>
      </c>
      <c r="APR15" s="4">
        <v>11521.58984375</v>
      </c>
      <c r="APS15" s="4">
        <v>8466.1796875</v>
      </c>
      <c r="APT15" s="4">
        <v>11031.419921875</v>
      </c>
      <c r="APU15" s="4">
        <v>9272.080078125</v>
      </c>
      <c r="APV15" s="4">
        <v>8216.759765625</v>
      </c>
      <c r="APW15" s="4">
        <v>10955.1298828125</v>
      </c>
      <c r="APX15" s="4">
        <v>10477.259765625</v>
      </c>
      <c r="APY15" s="4">
        <v>10297.1904296875</v>
      </c>
      <c r="APZ15" s="4">
        <v>11316.509765625</v>
      </c>
      <c r="AQA15" s="4">
        <v>14016.9296875</v>
      </c>
      <c r="AQB15" s="4">
        <v>14804.98046875</v>
      </c>
      <c r="AQC15" s="4">
        <v>17347.44921875</v>
      </c>
      <c r="AQD15" s="4">
        <v>21750.150390625</v>
      </c>
      <c r="AQE15" s="4">
        <v>13202.240234375</v>
      </c>
      <c r="AQF15" s="4">
        <v>16262.75</v>
      </c>
      <c r="AQG15" s="4">
        <v>18904.400390625</v>
      </c>
      <c r="AQH15" s="4">
        <v>22074.98046875</v>
      </c>
      <c r="AQI15" s="4">
        <v>22740.359375</v>
      </c>
      <c r="AQJ15" s="4">
        <v>25038.30078125</v>
      </c>
      <c r="AQK15" s="4">
        <v>25294.19921875</v>
      </c>
      <c r="AQL15" s="4">
        <v>28128.25</v>
      </c>
      <c r="AQM15" s="4">
        <v>31019.140625</v>
      </c>
      <c r="AQN15" s="4">
        <v>32644.5390625</v>
      </c>
      <c r="AQO15" s="4">
        <v>34967.578125</v>
      </c>
      <c r="AQP15" s="4">
        <v>40261.66015625</v>
      </c>
      <c r="AQQ15" s="7">
        <v>1.3200000524520874</v>
      </c>
      <c r="AQR15" s="7">
        <v>0.37000000476837158</v>
      </c>
      <c r="AQS15" s="7">
        <v>2.2400000095367432</v>
      </c>
      <c r="AQT15" s="7">
        <v>0.94999998807907104</v>
      </c>
      <c r="AQU15" s="7">
        <v>0.69999998807907104</v>
      </c>
      <c r="AQV15" s="7">
        <v>124.13999938964844</v>
      </c>
      <c r="AQW15" s="7">
        <v>43.779998779296875</v>
      </c>
      <c r="AQX15" s="7">
        <v>13.079999923706055</v>
      </c>
      <c r="AQY15" s="7">
        <v>13.479999542236328</v>
      </c>
      <c r="AQZ15" s="7">
        <v>15.359999656677246</v>
      </c>
      <c r="ARA15" s="7">
        <v>9.2600002288818359</v>
      </c>
      <c r="ARB15" s="7">
        <v>15.670000076293945</v>
      </c>
      <c r="ARC15" s="4">
        <v>41.959999084472656</v>
      </c>
      <c r="ARD15" s="4">
        <v>38.830001831054687</v>
      </c>
      <c r="ARE15" s="4">
        <v>122.65000152587891</v>
      </c>
      <c r="ARF15" s="4">
        <v>750.46002197265625</v>
      </c>
      <c r="ARG15" s="4">
        <v>51.189998626708984</v>
      </c>
      <c r="ARH15" s="4">
        <v>54.919998168945313</v>
      </c>
      <c r="ARI15" s="4">
        <v>91.839996337890625</v>
      </c>
      <c r="ARJ15" s="4">
        <v>31.969999313354492</v>
      </c>
      <c r="ARK15" s="4">
        <v>55.369998931884766</v>
      </c>
      <c r="ARL15" s="4">
        <v>28.030000686645508</v>
      </c>
      <c r="ARM15" s="4">
        <v>595.739990234375</v>
      </c>
      <c r="ARN15" s="4">
        <v>854.530029296875</v>
      </c>
      <c r="ARO15" s="7">
        <v>0</v>
      </c>
      <c r="ARP15" s="7">
        <v>0</v>
      </c>
      <c r="ARQ15" s="7">
        <v>3300.830078125</v>
      </c>
      <c r="ARR15" s="7">
        <v>3226.3701171875</v>
      </c>
      <c r="ARS15" s="7">
        <v>192.80999755859375</v>
      </c>
      <c r="ART15" s="7">
        <v>84.449996948242188</v>
      </c>
      <c r="ARU15" s="7">
        <v>75.080001831054688</v>
      </c>
      <c r="ARV15" s="7">
        <v>95.610000610351563</v>
      </c>
      <c r="ARW15" s="7">
        <v>191.17999267578125</v>
      </c>
      <c r="ARX15" s="7">
        <v>28.219999313354492</v>
      </c>
      <c r="ARY15" s="7">
        <v>5.940000057220459</v>
      </c>
      <c r="ARZ15" s="7">
        <v>11.010000228881836</v>
      </c>
      <c r="ASA15" s="4">
        <v>0</v>
      </c>
      <c r="ASB15" s="4">
        <v>0</v>
      </c>
      <c r="ASC15" s="4">
        <v>0</v>
      </c>
      <c r="ASD15" s="4">
        <v>0</v>
      </c>
      <c r="ASE15" s="4">
        <v>530</v>
      </c>
      <c r="ASF15" s="4">
        <v>501.89999389648437</v>
      </c>
      <c r="ASG15" s="4">
        <v>240.71000671386719</v>
      </c>
      <c r="ASH15" s="4">
        <v>489.32000732421875</v>
      </c>
      <c r="ASI15" s="4">
        <v>1436.7099609375</v>
      </c>
      <c r="ASJ15" s="4">
        <v>1042.3299560546875</v>
      </c>
      <c r="ASK15" s="4">
        <v>977.94000244140625</v>
      </c>
      <c r="ASL15" s="4">
        <v>1902.719970703125</v>
      </c>
      <c r="ASM15" s="7">
        <v>0</v>
      </c>
      <c r="ASN15" s="7">
        <v>0</v>
      </c>
      <c r="ASO15" s="7">
        <v>0</v>
      </c>
      <c r="ASP15" s="7">
        <v>0</v>
      </c>
      <c r="ASQ15" s="7">
        <v>0</v>
      </c>
      <c r="ASR15" s="7">
        <v>0</v>
      </c>
      <c r="ASS15" s="7">
        <v>0</v>
      </c>
      <c r="AST15" s="7">
        <v>0</v>
      </c>
      <c r="ASU15" s="7">
        <v>0</v>
      </c>
      <c r="ASV15" s="7">
        <v>0</v>
      </c>
      <c r="ASW15" s="7">
        <v>0</v>
      </c>
      <c r="ASX15" s="7">
        <v>0</v>
      </c>
      <c r="ASY15" s="4">
        <v>25.079999923706055</v>
      </c>
      <c r="ASZ15" s="4">
        <v>24.909999847412109</v>
      </c>
      <c r="ATA15" s="4">
        <v>25.190000534057617</v>
      </c>
      <c r="ATB15" s="4">
        <v>24.239999771118164</v>
      </c>
      <c r="ATC15" s="4">
        <v>24.540000915527344</v>
      </c>
      <c r="ATD15" s="4">
        <v>24.409999847412109</v>
      </c>
      <c r="ATE15" s="4">
        <v>46.110000610351563</v>
      </c>
      <c r="ATF15" s="4">
        <v>45.830001831054688</v>
      </c>
      <c r="ATG15" s="4">
        <v>52.229999542236328</v>
      </c>
      <c r="ATH15" s="4">
        <v>37.770000457763672</v>
      </c>
      <c r="ATI15" s="4">
        <v>35.490001678466797</v>
      </c>
      <c r="ATJ15" s="4">
        <v>26.629999160766602</v>
      </c>
      <c r="ATK15" s="7">
        <v>21666</v>
      </c>
      <c r="ATL15" s="47">
        <v>0.91</v>
      </c>
      <c r="ATM15" s="7">
        <v>3892.43</v>
      </c>
      <c r="ATN15" s="7">
        <v>0.71</v>
      </c>
      <c r="ATO15" s="7">
        <v>15857.07</v>
      </c>
      <c r="ATP15" s="7">
        <v>0.98</v>
      </c>
      <c r="ATQ15" s="7">
        <v>5045</v>
      </c>
      <c r="ATR15" s="7">
        <v>1369</v>
      </c>
      <c r="ATS15" s="7">
        <v>3676</v>
      </c>
      <c r="ATT15" s="19">
        <v>5045</v>
      </c>
      <c r="ATU15" s="20">
        <v>1378</v>
      </c>
      <c r="ATV15" s="20">
        <v>3667</v>
      </c>
      <c r="ATW15" s="20">
        <v>68.010000000000005</v>
      </c>
      <c r="ATX15" s="20">
        <v>0</v>
      </c>
      <c r="ATY15" s="20">
        <v>68.010000000000005</v>
      </c>
      <c r="ATZ15" s="20">
        <v>4976.99</v>
      </c>
      <c r="AUA15" s="20">
        <v>1378</v>
      </c>
      <c r="AUB15" s="20">
        <v>3598.99</v>
      </c>
      <c r="AUC15" s="20">
        <v>2015.52</v>
      </c>
      <c r="AUD15" s="20">
        <v>248.93</v>
      </c>
      <c r="AUE15" s="20">
        <v>1766.59</v>
      </c>
      <c r="AUF15" s="20">
        <v>2961.47</v>
      </c>
      <c r="AUG15" s="20">
        <v>1129.07</v>
      </c>
      <c r="AUH15" s="20">
        <v>1832.41</v>
      </c>
      <c r="AUI15" s="23">
        <v>0.80304078137658808</v>
      </c>
      <c r="AUJ15" s="24">
        <v>0.54396574382018315</v>
      </c>
      <c r="AUK15" s="24">
        <v>0.89047600764479529</v>
      </c>
      <c r="AUL15" s="25">
        <v>0.45159867867888598</v>
      </c>
      <c r="AUM15" s="25">
        <v>0.71720183570100005</v>
      </c>
      <c r="AUN15" s="25">
        <v>0.16534300296523599</v>
      </c>
      <c r="AUO15" s="25">
        <v>0.158503788027516</v>
      </c>
      <c r="AUP15" s="25">
        <v>3.2096498540104101E-2</v>
      </c>
      <c r="AUQ15" s="25">
        <v>0.37094443920920595</v>
      </c>
      <c r="AUR15" s="25">
        <v>0.52046000000000003</v>
      </c>
      <c r="AUS15" s="25">
        <v>0.70860000000000001</v>
      </c>
      <c r="AUT15" s="25">
        <v>8.1000000000000013E-3</v>
      </c>
      <c r="AUU15" s="25">
        <v>0.60099999999999998</v>
      </c>
      <c r="AUV15" s="25">
        <v>0</v>
      </c>
      <c r="AUW15" s="25">
        <v>3.4700000000000002E-2</v>
      </c>
      <c r="AUX15" s="131">
        <v>18587.000000384</v>
      </c>
      <c r="AUY15" s="131">
        <v>569.51108906699994</v>
      </c>
      <c r="AUZ15" s="131">
        <v>117.44251534599999</v>
      </c>
      <c r="AVA15" s="131">
        <v>2741.4783688090001</v>
      </c>
      <c r="AVB15" s="131">
        <v>9711.7455513910008</v>
      </c>
      <c r="AVC15" s="131">
        <v>4685.3824034010004</v>
      </c>
      <c r="AVD15" s="131">
        <v>687.98488247099999</v>
      </c>
      <c r="AVE15" s="131">
        <v>59.455189898999997</v>
      </c>
      <c r="AVF15" s="131">
        <v>14</v>
      </c>
      <c r="AVG15" s="131">
        <v>21716.000000346001</v>
      </c>
      <c r="AVH15" s="131">
        <v>201.39701001500001</v>
      </c>
      <c r="AVI15" s="131">
        <v>19174.636254271001</v>
      </c>
      <c r="AVJ15" s="131">
        <v>49.752469226000002</v>
      </c>
      <c r="AVK15" s="131">
        <v>58.214266785</v>
      </c>
      <c r="AVL15" s="131">
        <v>2182.0000000489999</v>
      </c>
      <c r="AVM15" s="131">
        <v>50</v>
      </c>
      <c r="AVN15" s="131">
        <v>21716</v>
      </c>
      <c r="AVO15" s="131">
        <v>1128</v>
      </c>
      <c r="AVP15" s="131">
        <v>9309</v>
      </c>
      <c r="AVQ15" s="131">
        <v>2992</v>
      </c>
      <c r="AVR15" s="131">
        <v>1320</v>
      </c>
      <c r="AVS15" s="131">
        <v>390</v>
      </c>
      <c r="AVT15" s="131">
        <v>64</v>
      </c>
      <c r="AVU15" s="131">
        <v>421</v>
      </c>
      <c r="AVV15" s="131">
        <v>34</v>
      </c>
      <c r="AVW15" s="131">
        <v>4620</v>
      </c>
      <c r="AVX15" s="131">
        <v>6</v>
      </c>
      <c r="AVY15" s="131">
        <v>131</v>
      </c>
      <c r="AVZ15" s="131">
        <v>1301</v>
      </c>
      <c r="AWA15" s="28">
        <v>803199</v>
      </c>
      <c r="AWB15" s="28">
        <v>2615189</v>
      </c>
      <c r="AWC15" s="28">
        <v>2372083</v>
      </c>
      <c r="AWD15" s="28">
        <v>2166019</v>
      </c>
      <c r="AWE15" s="28">
        <v>4728397</v>
      </c>
      <c r="AWF15" s="28">
        <v>4143081</v>
      </c>
      <c r="AWG15" s="28">
        <v>6186953</v>
      </c>
      <c r="AWH15" s="28">
        <v>4699845</v>
      </c>
      <c r="AWI15" s="28">
        <v>6044858</v>
      </c>
      <c r="AWJ15" s="28">
        <v>7037341</v>
      </c>
      <c r="AWK15" s="28">
        <v>8261379</v>
      </c>
      <c r="AWL15" s="28">
        <v>14500000</v>
      </c>
      <c r="AWM15" s="28">
        <v>13800000</v>
      </c>
      <c r="AWN15" s="28">
        <v>18300000</v>
      </c>
      <c r="AWO15" s="28">
        <v>365531</v>
      </c>
      <c r="AWP15" s="28">
        <v>600246</v>
      </c>
      <c r="AWQ15" s="28">
        <v>735711</v>
      </c>
      <c r="AWR15" s="28">
        <v>792086</v>
      </c>
      <c r="AWS15" s="28">
        <v>1228933</v>
      </c>
      <c r="AWT15" s="28">
        <v>1094932</v>
      </c>
      <c r="AWU15" s="28">
        <v>1659629</v>
      </c>
      <c r="AWV15" s="28">
        <v>356758</v>
      </c>
      <c r="AWW15" s="28">
        <v>590697</v>
      </c>
      <c r="AWX15" s="28">
        <v>745047</v>
      </c>
      <c r="AWY15" s="28">
        <v>1126743</v>
      </c>
      <c r="AWZ15" s="28">
        <v>1362433</v>
      </c>
      <c r="AXA15" s="28">
        <v>1659830</v>
      </c>
      <c r="AXB15" s="28">
        <v>2116011</v>
      </c>
      <c r="AXC15" s="28">
        <v>89605.8</v>
      </c>
      <c r="AXD15" s="28">
        <v>128897</v>
      </c>
      <c r="AXE15" s="28">
        <v>233257</v>
      </c>
      <c r="AXF15" s="28">
        <v>698190</v>
      </c>
      <c r="AXG15" s="28">
        <v>514603</v>
      </c>
      <c r="AXH15" s="28">
        <v>1379768</v>
      </c>
      <c r="AXI15" s="28">
        <v>762925</v>
      </c>
      <c r="AXJ15" s="28">
        <v>1516100</v>
      </c>
      <c r="AXK15" s="28">
        <v>1249107</v>
      </c>
      <c r="AXL15" s="28">
        <v>2556477</v>
      </c>
      <c r="AXM15" s="28">
        <v>3339558</v>
      </c>
      <c r="AXN15" s="28">
        <v>4208449</v>
      </c>
      <c r="AXO15" s="28">
        <v>5745628</v>
      </c>
      <c r="AXP15" s="28">
        <v>8449994</v>
      </c>
      <c r="AXQ15" s="28">
        <v>11100000</v>
      </c>
      <c r="AXR15" s="28">
        <v>7555</v>
      </c>
      <c r="AXS15" s="28">
        <v>26930</v>
      </c>
      <c r="AXT15" s="28">
        <v>977804</v>
      </c>
      <c r="AXU15" s="28">
        <v>146180</v>
      </c>
      <c r="AXV15" s="28">
        <v>352340</v>
      </c>
      <c r="AXW15" s="28">
        <v>728685</v>
      </c>
      <c r="AXX15" s="28">
        <v>812995</v>
      </c>
      <c r="AXY15" s="28">
        <v>1161774</v>
      </c>
      <c r="AXZ15" s="28">
        <v>657419</v>
      </c>
      <c r="AYA15" s="28">
        <v>893650</v>
      </c>
      <c r="AYB15" s="28">
        <v>1129228</v>
      </c>
      <c r="AYC15" s="28">
        <v>1472724</v>
      </c>
      <c r="AYD15" s="28">
        <v>1777896</v>
      </c>
      <c r="AYE15" s="28">
        <v>1254083</v>
      </c>
      <c r="AYF15" s="28">
        <v>1767033</v>
      </c>
      <c r="AYG15" s="28">
        <v>0</v>
      </c>
      <c r="AYH15" s="28">
        <v>70311</v>
      </c>
      <c r="AYI15" s="28">
        <v>23687</v>
      </c>
      <c r="AYJ15" s="28">
        <v>43624</v>
      </c>
      <c r="AYK15" s="28">
        <v>467009</v>
      </c>
      <c r="AYL15" s="28">
        <v>63418</v>
      </c>
      <c r="AYM15" s="28">
        <v>0</v>
      </c>
      <c r="AYN15" s="28">
        <v>2533</v>
      </c>
      <c r="AYO15" s="28">
        <v>0</v>
      </c>
      <c r="AYP15" s="28">
        <v>1600</v>
      </c>
      <c r="AYQ15" s="28">
        <v>0</v>
      </c>
      <c r="AYR15" s="28">
        <v>337519</v>
      </c>
      <c r="AYS15" s="28">
        <v>15501</v>
      </c>
      <c r="AYT15" s="28">
        <v>0</v>
      </c>
      <c r="AYU15" s="28">
        <v>1266975</v>
      </c>
      <c r="AYV15" s="28">
        <v>1482659</v>
      </c>
      <c r="AYW15" s="28">
        <v>1029600</v>
      </c>
      <c r="AYX15" s="28">
        <v>1133576</v>
      </c>
      <c r="AYY15" s="28">
        <v>319693</v>
      </c>
      <c r="AYZ15" s="28">
        <v>962695</v>
      </c>
      <c r="AZA15" s="28">
        <v>768875</v>
      </c>
      <c r="AZB15" s="28">
        <v>1209706</v>
      </c>
      <c r="AZC15" s="30">
        <v>0.61284539999999998</v>
      </c>
      <c r="AZD15" s="30">
        <v>8.0138899999999999E-2</v>
      </c>
      <c r="AZE15" s="30">
        <v>0.29512539999999998</v>
      </c>
      <c r="AZF15" s="30">
        <v>1</v>
      </c>
      <c r="AZG15" s="30">
        <v>0</v>
      </c>
      <c r="AZH15" s="30">
        <v>0</v>
      </c>
      <c r="AZI15" s="30">
        <v>0.417155</v>
      </c>
      <c r="AZJ15" s="30">
        <v>0.11908349999999999</v>
      </c>
      <c r="AZK15" s="30">
        <v>0.44954709999999998</v>
      </c>
      <c r="AZL15" s="30">
        <v>0.66037539999999995</v>
      </c>
      <c r="AZM15" s="30">
        <v>0</v>
      </c>
      <c r="AZN15" s="30">
        <v>0.3396247</v>
      </c>
      <c r="AZO15" s="30"/>
      <c r="AZP15" s="30"/>
      <c r="AZQ15" s="30"/>
      <c r="AZR15" s="30">
        <v>1</v>
      </c>
      <c r="AZS15" s="30">
        <v>0</v>
      </c>
      <c r="AZT15" s="30">
        <v>0</v>
      </c>
      <c r="AZU15" s="73">
        <v>3</v>
      </c>
      <c r="AZV15" s="73">
        <v>1</v>
      </c>
      <c r="AZW15" s="73">
        <v>4</v>
      </c>
      <c r="AZX15" s="73">
        <v>5</v>
      </c>
      <c r="AZY15" s="74">
        <v>27271</v>
      </c>
      <c r="AZZ15" s="74">
        <v>40265</v>
      </c>
      <c r="BAA15" s="85">
        <v>0</v>
      </c>
      <c r="BAB15" s="85">
        <v>0</v>
      </c>
      <c r="BAC15" s="85">
        <v>0</v>
      </c>
      <c r="BAD15" s="85">
        <v>0</v>
      </c>
      <c r="BAE15" s="128">
        <v>76168</v>
      </c>
      <c r="BAF15" s="128">
        <v>116669</v>
      </c>
      <c r="BAG15" s="128">
        <v>249933</v>
      </c>
      <c r="BAH15" s="129">
        <v>5.5132678025971021E-3</v>
      </c>
      <c r="BAI15" s="129">
        <v>6.3854924221775468E-3</v>
      </c>
      <c r="BAJ15" s="129">
        <v>1.4343937588292669E-2</v>
      </c>
      <c r="BAK15" s="128">
        <v>3401.2681968384391</v>
      </c>
      <c r="BAL15" s="128">
        <v>5213.3249921801689</v>
      </c>
      <c r="BAM15" s="128">
        <v>11173.18610577138</v>
      </c>
      <c r="BAN15" s="130">
        <v>0</v>
      </c>
      <c r="BAO15" s="130">
        <v>11758</v>
      </c>
      <c r="BAP15" s="130">
        <v>27561</v>
      </c>
      <c r="BAQ15" s="130">
        <v>7020</v>
      </c>
      <c r="BAR15" s="130">
        <v>6467</v>
      </c>
      <c r="BAS15" s="131">
        <v>66700</v>
      </c>
      <c r="BAT15" s="131">
        <v>37891</v>
      </c>
      <c r="BAU15" s="131">
        <v>120905</v>
      </c>
    </row>
    <row r="17" spans="1:1399">
      <c r="AAI17" s="12"/>
      <c r="AAJ17" s="13"/>
      <c r="AAK17" s="13"/>
      <c r="AAL17" s="13"/>
      <c r="AAM17" s="13"/>
      <c r="AAN17" s="13"/>
      <c r="AAO17" s="13"/>
      <c r="AAP17" s="13"/>
      <c r="AAQ17" s="13"/>
      <c r="AAR17" s="13"/>
      <c r="AAS17" s="13"/>
      <c r="AAT17" s="13"/>
      <c r="AAU17" s="13"/>
      <c r="AAV17" s="12"/>
      <c r="ADI17" s="13"/>
      <c r="ADJ17" s="13"/>
      <c r="ADK17" s="13"/>
      <c r="ADL17" s="13"/>
      <c r="ADM17" s="13"/>
      <c r="ADN17" s="13"/>
      <c r="ADO17" s="13"/>
      <c r="ADP17" s="13"/>
      <c r="ADQ17" s="13"/>
      <c r="ADR17" s="13"/>
      <c r="ADS17" s="13"/>
      <c r="AEA17" s="13"/>
      <c r="AEB17" s="13"/>
      <c r="AEC17" s="13"/>
      <c r="AED17" s="13"/>
      <c r="AEE17" s="13"/>
      <c r="AEF17" s="13"/>
      <c r="AEG17" s="13"/>
      <c r="AEH17" s="13"/>
      <c r="AEI17" s="13"/>
      <c r="AEJ17" s="13"/>
      <c r="AEK17" s="13"/>
      <c r="AEL17" s="13"/>
      <c r="AEM17" s="12"/>
      <c r="AER17" s="13"/>
      <c r="AES17" s="13"/>
      <c r="AET17" s="13"/>
      <c r="AEU17" s="13"/>
      <c r="AEV17" s="13"/>
      <c r="AEW17" s="13"/>
      <c r="AEX17" s="13"/>
      <c r="AEY17" s="13"/>
      <c r="AEZ17" s="13"/>
      <c r="AFA17" s="13"/>
      <c r="AFB17" s="13"/>
      <c r="AFC17" s="13"/>
      <c r="AFF17" s="13"/>
      <c r="AFG17" s="13"/>
      <c r="AFH17" s="13"/>
      <c r="AFI17" s="13"/>
      <c r="AFJ17" s="13"/>
      <c r="AFK17" s="13"/>
      <c r="AFL17" s="13"/>
      <c r="AFM17" s="13"/>
      <c r="AFN17" s="13"/>
      <c r="AFO17" s="13"/>
      <c r="AFP17" s="13"/>
      <c r="AFQ17" s="13"/>
      <c r="AFR17" s="12"/>
      <c r="AFT17" s="13"/>
      <c r="AFU17" s="13"/>
      <c r="AFV17" s="13"/>
      <c r="AFW17" s="13"/>
      <c r="AFX17" s="13"/>
      <c r="AFY17" s="13"/>
      <c r="AFZ17" s="13"/>
      <c r="AGA17" s="13"/>
      <c r="AGB17" s="13"/>
      <c r="AGC17" s="13"/>
      <c r="AGD17" s="13"/>
      <c r="AGE17" s="13"/>
    </row>
    <row r="18" spans="1:1399" s="51" customFormat="1" ht="51">
      <c r="B18" s="53"/>
      <c r="C18" s="50" t="s">
        <v>145</v>
      </c>
      <c r="D18" s="55" t="s">
        <v>146</v>
      </c>
      <c r="E18" s="55" t="s">
        <v>146</v>
      </c>
      <c r="F18" s="55"/>
      <c r="G18" s="52" t="s">
        <v>147</v>
      </c>
      <c r="H18" s="52" t="s">
        <v>147</v>
      </c>
      <c r="I18" s="52" t="s">
        <v>147</v>
      </c>
      <c r="J18" s="52" t="s">
        <v>147</v>
      </c>
      <c r="K18" s="52" t="s">
        <v>147</v>
      </c>
      <c r="L18" s="52" t="s">
        <v>147</v>
      </c>
      <c r="M18" s="52" t="s">
        <v>147</v>
      </c>
      <c r="N18" s="52" t="s">
        <v>147</v>
      </c>
      <c r="O18" s="52" t="s">
        <v>147</v>
      </c>
      <c r="P18" s="52" t="s">
        <v>147</v>
      </c>
      <c r="Q18" s="52" t="s">
        <v>147</v>
      </c>
      <c r="R18" s="52" t="s">
        <v>147</v>
      </c>
      <c r="S18" s="55" t="s">
        <v>146</v>
      </c>
      <c r="T18" s="55" t="s">
        <v>146</v>
      </c>
      <c r="U18" s="55" t="s">
        <v>146</v>
      </c>
      <c r="V18" s="55" t="s">
        <v>146</v>
      </c>
      <c r="W18" s="55" t="s">
        <v>146</v>
      </c>
      <c r="X18" s="55" t="s">
        <v>146</v>
      </c>
      <c r="Y18" s="55" t="s">
        <v>146</v>
      </c>
      <c r="Z18" s="55" t="s">
        <v>146</v>
      </c>
      <c r="AA18" s="55" t="s">
        <v>146</v>
      </c>
      <c r="AB18" s="55" t="s">
        <v>146</v>
      </c>
      <c r="AC18" s="55" t="s">
        <v>146</v>
      </c>
      <c r="AD18" s="55" t="s">
        <v>146</v>
      </c>
      <c r="AE18" s="55" t="s">
        <v>146</v>
      </c>
      <c r="AF18" s="55" t="s">
        <v>146</v>
      </c>
      <c r="AG18" s="55" t="s">
        <v>146</v>
      </c>
      <c r="AH18" s="55" t="s">
        <v>146</v>
      </c>
      <c r="AI18" s="55" t="s">
        <v>146</v>
      </c>
      <c r="AJ18" s="55" t="s">
        <v>146</v>
      </c>
      <c r="AK18" s="55" t="s">
        <v>146</v>
      </c>
      <c r="AL18" s="55" t="s">
        <v>146</v>
      </c>
      <c r="AM18" s="55" t="s">
        <v>146</v>
      </c>
      <c r="AN18" s="55" t="s">
        <v>146</v>
      </c>
      <c r="AO18" s="55" t="s">
        <v>146</v>
      </c>
      <c r="AP18" s="55" t="s">
        <v>146</v>
      </c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 t="s">
        <v>146</v>
      </c>
      <c r="BC18" s="55" t="s">
        <v>146</v>
      </c>
      <c r="BD18" s="55" t="s">
        <v>146</v>
      </c>
      <c r="BE18" s="55" t="s">
        <v>146</v>
      </c>
      <c r="BF18" s="55" t="s">
        <v>146</v>
      </c>
      <c r="BG18" s="55" t="s">
        <v>146</v>
      </c>
      <c r="BH18" s="55" t="s">
        <v>146</v>
      </c>
      <c r="BI18" s="55" t="s">
        <v>146</v>
      </c>
      <c r="BJ18" s="55" t="s">
        <v>146</v>
      </c>
      <c r="BK18" s="55" t="s">
        <v>146</v>
      </c>
      <c r="BL18" s="55" t="s">
        <v>146</v>
      </c>
      <c r="BM18" s="55" t="s">
        <v>146</v>
      </c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 t="s">
        <v>218</v>
      </c>
      <c r="BZ18" s="55" t="s">
        <v>218</v>
      </c>
      <c r="CA18" s="55" t="s">
        <v>218</v>
      </c>
      <c r="CB18" s="55" t="s">
        <v>218</v>
      </c>
      <c r="CC18" s="55" t="s">
        <v>218</v>
      </c>
      <c r="CD18" s="55" t="s">
        <v>218</v>
      </c>
      <c r="CE18" s="55" t="s">
        <v>218</v>
      </c>
      <c r="CF18" s="55" t="s">
        <v>218</v>
      </c>
      <c r="CG18" s="55" t="s">
        <v>218</v>
      </c>
      <c r="CH18" s="55" t="s">
        <v>218</v>
      </c>
      <c r="CI18" s="55" t="s">
        <v>218</v>
      </c>
      <c r="CJ18" s="55" t="s">
        <v>218</v>
      </c>
      <c r="CK18" s="55" t="s">
        <v>218</v>
      </c>
      <c r="CL18" s="55" t="s">
        <v>218</v>
      </c>
      <c r="CM18" s="55" t="s">
        <v>218</v>
      </c>
      <c r="CN18" s="55" t="s">
        <v>218</v>
      </c>
      <c r="CO18" s="55" t="s">
        <v>218</v>
      </c>
      <c r="CP18" s="55" t="s">
        <v>218</v>
      </c>
      <c r="CQ18" s="55" t="s">
        <v>218</v>
      </c>
      <c r="CR18" s="55" t="s">
        <v>218</v>
      </c>
      <c r="CS18" s="55" t="s">
        <v>218</v>
      </c>
      <c r="CT18" s="55" t="s">
        <v>218</v>
      </c>
      <c r="CU18" s="55" t="s">
        <v>218</v>
      </c>
      <c r="CV18" s="55" t="s">
        <v>218</v>
      </c>
      <c r="CW18" s="55" t="s">
        <v>218</v>
      </c>
      <c r="CX18" s="55" t="s">
        <v>218</v>
      </c>
      <c r="CY18" s="55" t="s">
        <v>218</v>
      </c>
      <c r="CZ18" s="55" t="s">
        <v>218</v>
      </c>
      <c r="DA18" s="55" t="s">
        <v>218</v>
      </c>
      <c r="DB18" s="55" t="s">
        <v>218</v>
      </c>
      <c r="DC18" s="55" t="s">
        <v>218</v>
      </c>
      <c r="DD18" s="55" t="s">
        <v>218</v>
      </c>
      <c r="DE18" s="55" t="s">
        <v>218</v>
      </c>
      <c r="DF18" s="55" t="s">
        <v>218</v>
      </c>
      <c r="DG18" s="55" t="s">
        <v>218</v>
      </c>
      <c r="DH18" s="55" t="s">
        <v>218</v>
      </c>
      <c r="DI18" s="55" t="s">
        <v>219</v>
      </c>
      <c r="DJ18" s="55" t="s">
        <v>219</v>
      </c>
      <c r="DK18" s="55" t="s">
        <v>219</v>
      </c>
      <c r="DL18" s="55" t="s">
        <v>219</v>
      </c>
      <c r="DM18" s="55" t="s">
        <v>219</v>
      </c>
      <c r="DN18" s="55" t="s">
        <v>219</v>
      </c>
      <c r="DO18" s="55" t="s">
        <v>218</v>
      </c>
      <c r="DP18" s="55" t="s">
        <v>218</v>
      </c>
      <c r="DQ18" s="55" t="s">
        <v>218</v>
      </c>
      <c r="DR18" s="55" t="s">
        <v>218</v>
      </c>
      <c r="DS18" s="55" t="s">
        <v>218</v>
      </c>
      <c r="DT18" s="55" t="s">
        <v>218</v>
      </c>
      <c r="DU18" s="55" t="s">
        <v>218</v>
      </c>
      <c r="DV18" s="55" t="s">
        <v>218</v>
      </c>
      <c r="DW18" s="55" t="s">
        <v>218</v>
      </c>
      <c r="DX18" s="55" t="s">
        <v>218</v>
      </c>
      <c r="DY18" s="55" t="s">
        <v>218</v>
      </c>
      <c r="DZ18" s="55" t="s">
        <v>218</v>
      </c>
      <c r="EA18" s="55" t="s">
        <v>218</v>
      </c>
      <c r="EB18" s="55" t="s">
        <v>218</v>
      </c>
      <c r="EC18" s="55" t="s">
        <v>218</v>
      </c>
      <c r="ED18" s="55" t="s">
        <v>218</v>
      </c>
      <c r="EE18" s="55" t="s">
        <v>218</v>
      </c>
      <c r="EF18" s="55" t="s">
        <v>218</v>
      </c>
      <c r="EG18" s="55" t="s">
        <v>218</v>
      </c>
      <c r="EH18" s="55" t="s">
        <v>218</v>
      </c>
      <c r="EI18" s="55" t="s">
        <v>218</v>
      </c>
      <c r="EJ18" s="55" t="s">
        <v>218</v>
      </c>
      <c r="EK18" s="55" t="s">
        <v>218</v>
      </c>
      <c r="EL18" s="55" t="s">
        <v>218</v>
      </c>
      <c r="EM18" s="55" t="s">
        <v>218</v>
      </c>
      <c r="EN18" s="55" t="s">
        <v>218</v>
      </c>
      <c r="EO18" s="55" t="s">
        <v>218</v>
      </c>
      <c r="EP18" s="55" t="s">
        <v>218</v>
      </c>
      <c r="EQ18" s="55" t="s">
        <v>218</v>
      </c>
      <c r="ER18" s="55" t="s">
        <v>218</v>
      </c>
      <c r="ES18" s="55" t="s">
        <v>218</v>
      </c>
      <c r="ET18" s="55" t="s">
        <v>218</v>
      </c>
      <c r="EU18" s="55" t="s">
        <v>218</v>
      </c>
      <c r="EV18" s="55" t="s">
        <v>218</v>
      </c>
      <c r="EW18" s="55" t="s">
        <v>218</v>
      </c>
      <c r="EX18" s="55" t="s">
        <v>218</v>
      </c>
      <c r="EY18" s="55" t="s">
        <v>218</v>
      </c>
      <c r="EZ18" s="55" t="s">
        <v>218</v>
      </c>
      <c r="FA18" s="55" t="s">
        <v>218</v>
      </c>
      <c r="FB18" s="55" t="s">
        <v>218</v>
      </c>
      <c r="FC18" s="55" t="s">
        <v>218</v>
      </c>
      <c r="FD18" s="55" t="s">
        <v>218</v>
      </c>
      <c r="FE18" s="55" t="s">
        <v>218</v>
      </c>
      <c r="FF18" s="55" t="s">
        <v>218</v>
      </c>
      <c r="FG18" s="55" t="s">
        <v>218</v>
      </c>
      <c r="FH18" s="55" t="s">
        <v>218</v>
      </c>
      <c r="FI18" s="55" t="s">
        <v>218</v>
      </c>
      <c r="FJ18" s="55" t="s">
        <v>218</v>
      </c>
      <c r="FK18" s="55" t="s">
        <v>218</v>
      </c>
      <c r="FL18" s="55" t="s">
        <v>218</v>
      </c>
      <c r="FM18" s="55" t="s">
        <v>218</v>
      </c>
      <c r="FN18" s="55" t="s">
        <v>218</v>
      </c>
      <c r="FO18" s="55" t="s">
        <v>218</v>
      </c>
      <c r="FP18" s="55" t="s">
        <v>218</v>
      </c>
      <c r="FQ18" s="55" t="s">
        <v>218</v>
      </c>
      <c r="FR18" s="55" t="s">
        <v>218</v>
      </c>
      <c r="FS18" s="55" t="s">
        <v>218</v>
      </c>
      <c r="FT18" s="55" t="s">
        <v>218</v>
      </c>
      <c r="FU18" s="55" t="s">
        <v>218</v>
      </c>
      <c r="FV18" s="55" t="s">
        <v>218</v>
      </c>
      <c r="FW18" s="55" t="s">
        <v>218</v>
      </c>
      <c r="FX18" s="55" t="s">
        <v>218</v>
      </c>
      <c r="FY18" s="55" t="s">
        <v>218</v>
      </c>
      <c r="FZ18" s="55" t="s">
        <v>218</v>
      </c>
      <c r="GA18" s="55" t="s">
        <v>218</v>
      </c>
      <c r="GB18" s="55" t="s">
        <v>218</v>
      </c>
      <c r="GC18" s="55" t="s">
        <v>218</v>
      </c>
      <c r="GD18" s="55" t="s">
        <v>218</v>
      </c>
      <c r="GE18" s="55" t="s">
        <v>218</v>
      </c>
      <c r="GF18" s="55" t="s">
        <v>218</v>
      </c>
      <c r="GG18" s="55" t="s">
        <v>218</v>
      </c>
      <c r="GH18" s="55" t="s">
        <v>218</v>
      </c>
      <c r="GI18" s="55" t="s">
        <v>218</v>
      </c>
      <c r="GJ18" s="55" t="s">
        <v>218</v>
      </c>
      <c r="GK18" s="55" t="s">
        <v>218</v>
      </c>
      <c r="GL18" s="55" t="s">
        <v>218</v>
      </c>
      <c r="GM18" s="55" t="s">
        <v>218</v>
      </c>
      <c r="GN18" s="55" t="s">
        <v>218</v>
      </c>
      <c r="GO18" s="55" t="s">
        <v>218</v>
      </c>
      <c r="GP18" s="55" t="s">
        <v>218</v>
      </c>
      <c r="GQ18" s="55" t="s">
        <v>218</v>
      </c>
      <c r="GR18" s="55" t="s">
        <v>218</v>
      </c>
      <c r="GS18" s="55" t="s">
        <v>218</v>
      </c>
      <c r="GT18" s="55" t="s">
        <v>218</v>
      </c>
      <c r="GU18" s="55" t="s">
        <v>218</v>
      </c>
      <c r="GV18" s="55" t="s">
        <v>218</v>
      </c>
      <c r="GW18" s="55" t="s">
        <v>218</v>
      </c>
      <c r="GX18" s="55" t="s">
        <v>218</v>
      </c>
      <c r="GY18" s="55" t="s">
        <v>218</v>
      </c>
      <c r="GZ18" s="55" t="s">
        <v>218</v>
      </c>
      <c r="HA18" s="55" t="s">
        <v>218</v>
      </c>
      <c r="HB18" s="55" t="s">
        <v>218</v>
      </c>
      <c r="HC18" s="55" t="s">
        <v>218</v>
      </c>
      <c r="HD18" s="55" t="s">
        <v>218</v>
      </c>
      <c r="HE18" s="55" t="s">
        <v>218</v>
      </c>
      <c r="HF18" s="55" t="s">
        <v>218</v>
      </c>
      <c r="HG18" s="55" t="s">
        <v>218</v>
      </c>
      <c r="HH18" s="55" t="s">
        <v>218</v>
      </c>
      <c r="HI18" s="55" t="s">
        <v>218</v>
      </c>
      <c r="HJ18" s="55" t="s">
        <v>218</v>
      </c>
      <c r="HK18" s="55" t="s">
        <v>218</v>
      </c>
      <c r="HL18" s="55" t="s">
        <v>218</v>
      </c>
      <c r="HM18" s="55" t="s">
        <v>218</v>
      </c>
      <c r="HN18" s="55" t="s">
        <v>218</v>
      </c>
      <c r="HO18" s="55" t="s">
        <v>218</v>
      </c>
      <c r="HP18" s="55" t="s">
        <v>218</v>
      </c>
      <c r="HQ18" s="55" t="s">
        <v>218</v>
      </c>
      <c r="HR18" s="55" t="s">
        <v>218</v>
      </c>
      <c r="HS18" s="55" t="s">
        <v>218</v>
      </c>
      <c r="HT18" s="55" t="s">
        <v>218</v>
      </c>
      <c r="HU18" s="55" t="s">
        <v>218</v>
      </c>
      <c r="HV18" s="55" t="s">
        <v>218</v>
      </c>
      <c r="HW18" s="55" t="s">
        <v>218</v>
      </c>
      <c r="HX18" s="55" t="s">
        <v>218</v>
      </c>
      <c r="HY18" s="55" t="s">
        <v>218</v>
      </c>
      <c r="HZ18" s="55" t="s">
        <v>218</v>
      </c>
      <c r="IA18" s="55" t="s">
        <v>218</v>
      </c>
      <c r="IB18" s="55" t="s">
        <v>218</v>
      </c>
      <c r="IC18" s="55" t="s">
        <v>218</v>
      </c>
      <c r="ID18" s="55" t="s">
        <v>218</v>
      </c>
      <c r="IE18" s="55" t="s">
        <v>218</v>
      </c>
      <c r="IF18" s="55" t="s">
        <v>218</v>
      </c>
      <c r="IG18" s="55" t="s">
        <v>218</v>
      </c>
      <c r="IH18" s="55" t="s">
        <v>218</v>
      </c>
      <c r="II18" s="55" t="s">
        <v>218</v>
      </c>
      <c r="IJ18" s="55" t="s">
        <v>218</v>
      </c>
      <c r="IK18" s="55" t="s">
        <v>218</v>
      </c>
      <c r="IL18" s="55" t="s">
        <v>218</v>
      </c>
      <c r="IM18" s="55" t="s">
        <v>218</v>
      </c>
      <c r="IN18" s="55" t="s">
        <v>218</v>
      </c>
      <c r="IO18" s="55" t="s">
        <v>218</v>
      </c>
      <c r="IP18" s="55" t="s">
        <v>218</v>
      </c>
      <c r="IQ18" s="55" t="s">
        <v>218</v>
      </c>
      <c r="IR18" s="55" t="s">
        <v>218</v>
      </c>
      <c r="IS18" s="55" t="s">
        <v>218</v>
      </c>
      <c r="IT18" s="55" t="s">
        <v>218</v>
      </c>
      <c r="IU18" s="55" t="s">
        <v>218</v>
      </c>
      <c r="IV18" s="55" t="s">
        <v>218</v>
      </c>
      <c r="IW18" s="55" t="s">
        <v>218</v>
      </c>
      <c r="IX18" s="55" t="s">
        <v>218</v>
      </c>
      <c r="IY18" s="55" t="s">
        <v>218</v>
      </c>
      <c r="IZ18" s="55" t="s">
        <v>218</v>
      </c>
      <c r="JA18" s="55" t="s">
        <v>218</v>
      </c>
      <c r="JB18" s="55" t="s">
        <v>218</v>
      </c>
      <c r="JC18" s="55" t="s">
        <v>218</v>
      </c>
      <c r="JD18" s="55" t="s">
        <v>218</v>
      </c>
      <c r="JE18" s="55" t="s">
        <v>218</v>
      </c>
      <c r="JF18" s="55" t="s">
        <v>218</v>
      </c>
      <c r="JG18" s="55" t="s">
        <v>218</v>
      </c>
      <c r="JH18" s="55" t="s">
        <v>218</v>
      </c>
      <c r="JI18" s="55" t="s">
        <v>218</v>
      </c>
      <c r="JJ18" s="55" t="s">
        <v>218</v>
      </c>
      <c r="JK18" s="55" t="s">
        <v>218</v>
      </c>
      <c r="JL18" s="55" t="s">
        <v>218</v>
      </c>
      <c r="JM18" s="55" t="s">
        <v>218</v>
      </c>
      <c r="JN18" s="55" t="s">
        <v>218</v>
      </c>
      <c r="JO18" s="55" t="s">
        <v>218</v>
      </c>
      <c r="JP18" s="55" t="s">
        <v>218</v>
      </c>
      <c r="JQ18" s="55" t="s">
        <v>218</v>
      </c>
      <c r="JR18" s="55" t="s">
        <v>218</v>
      </c>
      <c r="JS18" s="55" t="s">
        <v>218</v>
      </c>
      <c r="JT18" s="55" t="s">
        <v>218</v>
      </c>
      <c r="JU18" s="55" t="s">
        <v>218</v>
      </c>
      <c r="JV18" s="55" t="s">
        <v>218</v>
      </c>
      <c r="JW18" s="55" t="s">
        <v>218</v>
      </c>
      <c r="JX18" s="55" t="s">
        <v>218</v>
      </c>
      <c r="JY18" s="55" t="s">
        <v>218</v>
      </c>
      <c r="JZ18" s="55" t="s">
        <v>218</v>
      </c>
      <c r="KA18" s="55" t="s">
        <v>218</v>
      </c>
      <c r="KB18" s="55" t="s">
        <v>218</v>
      </c>
      <c r="KC18" s="55" t="s">
        <v>218</v>
      </c>
      <c r="KD18" s="55" t="s">
        <v>218</v>
      </c>
      <c r="KE18" s="55" t="s">
        <v>218</v>
      </c>
      <c r="KF18" s="55" t="s">
        <v>218</v>
      </c>
      <c r="KG18" s="55" t="s">
        <v>218</v>
      </c>
      <c r="KH18" s="55" t="s">
        <v>218</v>
      </c>
      <c r="KI18" s="55" t="s">
        <v>218</v>
      </c>
      <c r="KJ18" s="55" t="s">
        <v>218</v>
      </c>
      <c r="KK18" s="55" t="s">
        <v>148</v>
      </c>
      <c r="KL18" s="55" t="s">
        <v>148</v>
      </c>
      <c r="KM18" s="55" t="s">
        <v>148</v>
      </c>
      <c r="KN18" s="55" t="s">
        <v>148</v>
      </c>
      <c r="KO18" s="55" t="s">
        <v>148</v>
      </c>
      <c r="KP18" s="55" t="s">
        <v>148</v>
      </c>
      <c r="KQ18" s="55" t="s">
        <v>148</v>
      </c>
      <c r="KR18" s="55" t="s">
        <v>148</v>
      </c>
      <c r="KS18" s="55" t="s">
        <v>148</v>
      </c>
      <c r="KT18" s="55" t="s">
        <v>148</v>
      </c>
      <c r="KU18" s="55" t="s">
        <v>148</v>
      </c>
      <c r="KV18" s="55" t="s">
        <v>148</v>
      </c>
      <c r="KW18" s="55" t="s">
        <v>148</v>
      </c>
      <c r="KX18" s="55" t="s">
        <v>148</v>
      </c>
      <c r="KY18" s="55" t="s">
        <v>148</v>
      </c>
      <c r="KZ18" s="55" t="s">
        <v>148</v>
      </c>
      <c r="LA18" s="55" t="s">
        <v>148</v>
      </c>
      <c r="LB18" s="55" t="s">
        <v>148</v>
      </c>
      <c r="LC18" s="55" t="s">
        <v>148</v>
      </c>
      <c r="LD18" s="55" t="s">
        <v>148</v>
      </c>
      <c r="LE18" s="55" t="s">
        <v>148</v>
      </c>
      <c r="LF18" s="55" t="s">
        <v>148</v>
      </c>
      <c r="LG18" s="55" t="s">
        <v>148</v>
      </c>
      <c r="LH18" s="55" t="s">
        <v>148</v>
      </c>
      <c r="LI18" s="55"/>
      <c r="LJ18" s="55"/>
      <c r="LK18" s="55"/>
      <c r="LL18" s="55"/>
      <c r="LM18" s="55"/>
      <c r="LN18" s="55"/>
      <c r="LO18" s="55"/>
      <c r="LP18" s="55"/>
      <c r="LQ18" s="55"/>
      <c r="LR18" s="55"/>
      <c r="LS18" s="55"/>
      <c r="LT18" s="55"/>
      <c r="LU18" s="55"/>
      <c r="LV18" s="55"/>
      <c r="LW18" s="55"/>
      <c r="LX18" s="55"/>
      <c r="LY18" s="55"/>
      <c r="LZ18" s="55"/>
      <c r="MA18" s="55"/>
      <c r="MB18" s="55"/>
      <c r="MC18" s="55"/>
      <c r="MD18" s="55"/>
      <c r="ME18" s="55"/>
      <c r="MF18" s="55"/>
      <c r="MG18" s="55"/>
      <c r="MH18" s="55"/>
      <c r="MI18" s="55"/>
      <c r="MJ18" s="55"/>
      <c r="MK18" s="55"/>
      <c r="ML18" s="55"/>
      <c r="MM18" s="55"/>
      <c r="MN18" s="55"/>
      <c r="MO18" s="55"/>
      <c r="MP18" s="55"/>
      <c r="MQ18" s="55"/>
      <c r="MR18" s="55"/>
      <c r="MS18" s="55"/>
      <c r="MT18" s="55"/>
      <c r="MU18" s="55"/>
      <c r="MV18" s="55"/>
      <c r="MW18" s="55"/>
      <c r="MX18" s="55"/>
      <c r="MY18" s="55"/>
      <c r="MZ18" s="55"/>
      <c r="NA18" s="55"/>
      <c r="NB18" s="55"/>
      <c r="NC18" s="55"/>
      <c r="ND18" s="55"/>
      <c r="NE18" s="55"/>
      <c r="NF18" s="55"/>
      <c r="NG18" s="55"/>
      <c r="NH18" s="55"/>
      <c r="NI18" s="55"/>
      <c r="NJ18" s="55"/>
      <c r="NK18" s="55"/>
      <c r="NL18" s="55"/>
      <c r="NM18" s="55"/>
      <c r="NN18" s="55"/>
      <c r="NO18" s="55"/>
      <c r="NP18" s="55"/>
      <c r="NQ18" s="55"/>
      <c r="NR18" s="55"/>
      <c r="NS18" s="55"/>
      <c r="NT18" s="55"/>
      <c r="NU18" s="55"/>
      <c r="NV18" s="55"/>
      <c r="NW18" s="55"/>
      <c r="NX18" s="55"/>
      <c r="NY18" s="55"/>
      <c r="NZ18" s="55"/>
      <c r="OA18" s="55"/>
      <c r="OB18" s="55"/>
      <c r="OC18" s="55"/>
      <c r="OD18" s="55"/>
      <c r="OE18" s="55"/>
      <c r="OF18" s="55"/>
      <c r="OG18" s="55"/>
      <c r="OH18" s="55"/>
      <c r="OI18" s="55"/>
      <c r="OJ18" s="55"/>
      <c r="OK18" s="55"/>
      <c r="OL18" s="55"/>
      <c r="OM18" s="55"/>
      <c r="ON18" s="55"/>
      <c r="OO18" s="55"/>
      <c r="OP18" s="55"/>
      <c r="OQ18" s="55"/>
      <c r="OR18" s="55"/>
      <c r="OS18" s="55"/>
      <c r="OT18" s="55"/>
      <c r="OU18" s="55"/>
      <c r="OV18" s="55"/>
      <c r="OW18" s="55"/>
      <c r="OX18" s="55"/>
      <c r="OY18" s="55"/>
      <c r="OZ18" s="55"/>
      <c r="PA18" s="55"/>
      <c r="PB18" s="55"/>
      <c r="PC18" s="55"/>
      <c r="PD18" s="55"/>
      <c r="PE18" s="55"/>
      <c r="PF18" s="55"/>
      <c r="PG18" s="55"/>
      <c r="PH18" s="55"/>
      <c r="PI18" s="55"/>
      <c r="PJ18" s="55"/>
      <c r="PK18" s="55"/>
      <c r="PL18" s="55"/>
      <c r="PM18" s="55"/>
      <c r="PN18" s="55"/>
      <c r="PO18" s="55"/>
      <c r="PP18" s="55"/>
      <c r="PQ18" s="55"/>
      <c r="PR18" s="55"/>
      <c r="PS18" s="55"/>
      <c r="PT18" s="55"/>
      <c r="PU18" s="55"/>
      <c r="PV18" s="55"/>
      <c r="PW18" s="55"/>
      <c r="PX18" s="55"/>
      <c r="PY18" s="55"/>
      <c r="PZ18" s="55"/>
      <c r="QA18" s="55"/>
      <c r="QB18" s="55"/>
      <c r="QC18" s="55"/>
      <c r="QD18" s="55"/>
      <c r="QE18" s="55"/>
      <c r="QF18" s="55"/>
      <c r="QG18" s="55"/>
      <c r="QH18" s="55"/>
      <c r="QI18" s="55"/>
      <c r="QJ18" s="55"/>
      <c r="QK18" s="55"/>
      <c r="QL18" s="55"/>
      <c r="QM18" s="55"/>
      <c r="QN18" s="55"/>
      <c r="QO18" s="55"/>
      <c r="QP18" s="55"/>
      <c r="QQ18" s="55"/>
      <c r="QR18" s="55"/>
      <c r="QS18" s="55"/>
      <c r="QT18" s="55"/>
      <c r="QU18" s="55"/>
      <c r="QV18" s="55"/>
      <c r="QW18" s="55"/>
      <c r="QX18" s="55"/>
      <c r="QY18" s="55"/>
      <c r="QZ18" s="55"/>
      <c r="RA18" s="55"/>
      <c r="RB18" s="55"/>
      <c r="RC18" s="55"/>
      <c r="RD18" s="55"/>
      <c r="RE18" s="55"/>
      <c r="RF18" s="55"/>
      <c r="RG18" s="55"/>
      <c r="RH18" s="55"/>
      <c r="RI18" s="55"/>
      <c r="RJ18" s="55"/>
      <c r="RK18" s="55"/>
      <c r="RL18" s="55"/>
      <c r="RM18" s="55"/>
      <c r="RN18" s="55"/>
      <c r="RO18" s="55"/>
      <c r="RP18" s="55"/>
      <c r="RQ18" s="55"/>
      <c r="RR18" s="55"/>
      <c r="RS18" s="55"/>
      <c r="RT18" s="55"/>
      <c r="RU18" s="55"/>
      <c r="RV18" s="55"/>
      <c r="RW18" s="55"/>
      <c r="RX18" s="55"/>
      <c r="RY18" s="55"/>
      <c r="RZ18" s="55"/>
      <c r="SA18" s="55"/>
      <c r="SB18" s="55"/>
      <c r="SC18" s="55"/>
      <c r="SD18" s="55"/>
      <c r="SE18" s="55"/>
      <c r="SF18" s="55"/>
      <c r="SG18" s="55"/>
      <c r="SH18" s="55"/>
      <c r="SI18" s="55"/>
      <c r="SJ18" s="55"/>
      <c r="SK18" s="55"/>
      <c r="SL18" s="55"/>
      <c r="SM18" s="55"/>
      <c r="SN18" s="55"/>
      <c r="SO18" s="55"/>
      <c r="SP18" s="55"/>
      <c r="SQ18" s="55"/>
      <c r="SR18" s="55"/>
      <c r="SS18" s="55"/>
      <c r="ST18" s="55"/>
      <c r="SU18" s="55"/>
      <c r="SV18" s="55"/>
      <c r="SW18" s="55"/>
      <c r="SX18" s="55"/>
      <c r="SY18" s="55"/>
      <c r="SZ18" s="55"/>
      <c r="TA18" s="55"/>
      <c r="TB18" s="55"/>
      <c r="TC18" s="55"/>
      <c r="TD18" s="55"/>
      <c r="TE18" s="55"/>
      <c r="TF18" s="55"/>
      <c r="TG18" s="55"/>
      <c r="TH18" s="55"/>
      <c r="TI18" s="55"/>
      <c r="TJ18" s="55"/>
      <c r="TK18" s="55"/>
      <c r="TL18" s="55"/>
      <c r="TM18" s="55"/>
      <c r="TN18" s="55"/>
      <c r="TO18" s="55"/>
      <c r="TP18" s="55"/>
      <c r="TQ18" s="55"/>
      <c r="TR18" s="55"/>
      <c r="TS18" s="55"/>
      <c r="TT18" s="55"/>
      <c r="TU18" s="55"/>
      <c r="TV18" s="55"/>
      <c r="TW18" s="55"/>
      <c r="TX18" s="55"/>
      <c r="TY18" s="55"/>
      <c r="TZ18" s="55"/>
      <c r="UA18" s="55"/>
      <c r="UB18" s="55"/>
      <c r="UC18" s="55"/>
      <c r="UD18" s="55"/>
      <c r="UE18" s="55"/>
      <c r="UF18" s="55"/>
      <c r="UG18" s="55"/>
      <c r="UH18" s="55"/>
      <c r="UI18" s="55"/>
      <c r="UJ18" s="55"/>
      <c r="UK18" s="55"/>
      <c r="UL18" s="55"/>
      <c r="UM18" s="55"/>
      <c r="UN18" s="55"/>
      <c r="UO18" s="55"/>
      <c r="UP18" s="55"/>
      <c r="UQ18" s="55"/>
      <c r="UR18" s="55"/>
      <c r="US18" s="55"/>
      <c r="UT18" s="55"/>
      <c r="UU18" s="55"/>
      <c r="UV18" s="55"/>
      <c r="UW18" s="55"/>
      <c r="UX18" s="55"/>
      <c r="UY18" s="55"/>
      <c r="UZ18" s="55"/>
      <c r="VA18" s="55"/>
      <c r="VB18" s="55"/>
      <c r="VC18" s="55"/>
      <c r="VD18" s="55"/>
      <c r="VE18" s="55"/>
      <c r="VF18" s="55"/>
      <c r="VG18" s="55"/>
      <c r="VH18" s="55"/>
      <c r="VI18" s="55"/>
      <c r="VJ18" s="55"/>
      <c r="VK18" s="55"/>
      <c r="VL18" s="55"/>
      <c r="VM18" s="55"/>
      <c r="VN18" s="55"/>
      <c r="VO18" s="55"/>
      <c r="VP18" s="55"/>
      <c r="VQ18" s="55"/>
      <c r="VR18" s="55"/>
      <c r="VS18" s="55"/>
      <c r="VT18" s="55"/>
      <c r="VU18" s="55"/>
      <c r="VV18" s="55"/>
      <c r="VW18" s="55"/>
      <c r="VX18" s="55"/>
      <c r="VY18" s="55"/>
      <c r="VZ18" s="55"/>
      <c r="WA18" s="55"/>
      <c r="WB18" s="55"/>
      <c r="WC18" s="55"/>
      <c r="WD18" s="55"/>
      <c r="WE18" s="55"/>
      <c r="WF18" s="55"/>
      <c r="WG18" s="55"/>
      <c r="WH18" s="55"/>
      <c r="WI18" s="55"/>
      <c r="WJ18" s="55"/>
      <c r="WK18" s="55"/>
      <c r="WL18" s="55"/>
      <c r="WM18" s="55"/>
      <c r="WN18" s="55"/>
      <c r="WO18" s="55"/>
      <c r="WP18" s="55"/>
      <c r="WQ18" s="55"/>
      <c r="WR18" s="55"/>
      <c r="WS18" s="55"/>
      <c r="WT18" s="55"/>
      <c r="WU18" s="55"/>
      <c r="WV18" s="55"/>
      <c r="WW18" s="55"/>
      <c r="WX18" s="55"/>
      <c r="WY18" s="55"/>
      <c r="WZ18" s="55"/>
      <c r="XA18" s="55"/>
      <c r="XB18" s="55"/>
      <c r="XC18" s="55"/>
      <c r="XD18" s="55"/>
      <c r="XE18" s="55"/>
      <c r="XF18" s="55"/>
      <c r="XG18" s="55"/>
      <c r="XH18" s="55"/>
      <c r="XI18" s="55"/>
      <c r="XJ18" s="55"/>
      <c r="XK18" s="55"/>
      <c r="XL18" s="55"/>
      <c r="XM18" s="55"/>
      <c r="XN18" s="55"/>
      <c r="XO18" s="55"/>
      <c r="XP18" s="55"/>
      <c r="XQ18" s="55"/>
      <c r="XR18" s="55"/>
      <c r="XS18" s="55"/>
      <c r="XT18" s="55"/>
      <c r="XU18" s="55"/>
      <c r="XV18" s="55"/>
      <c r="XW18" s="55"/>
      <c r="XX18" s="55"/>
      <c r="XY18" s="55"/>
      <c r="XZ18" s="55"/>
      <c r="YA18" s="55"/>
      <c r="YB18" s="55"/>
      <c r="YC18" s="55"/>
      <c r="YD18" s="55"/>
      <c r="YE18" s="55"/>
      <c r="YF18" s="55"/>
      <c r="YG18" s="55"/>
      <c r="YH18" s="55"/>
      <c r="YI18" s="55"/>
      <c r="YJ18" s="55"/>
      <c r="YK18" s="55"/>
      <c r="YL18" s="55"/>
      <c r="YM18" s="55"/>
      <c r="YN18" s="55"/>
      <c r="YO18" s="55"/>
      <c r="YP18" s="55"/>
      <c r="YQ18" s="55"/>
      <c r="YR18" s="55"/>
      <c r="YS18" s="55"/>
      <c r="YT18" s="55"/>
      <c r="YU18" s="55"/>
      <c r="YV18" s="55"/>
      <c r="YW18" s="55"/>
      <c r="YX18" s="55"/>
      <c r="YY18" s="55"/>
      <c r="YZ18" s="55"/>
      <c r="ZA18" s="55"/>
      <c r="ZB18" s="55"/>
      <c r="ZC18" s="55"/>
      <c r="ZD18" s="55"/>
      <c r="ZE18" s="55"/>
      <c r="ZF18" s="55"/>
      <c r="ZG18" s="55"/>
      <c r="ZH18" s="52"/>
      <c r="ZI18" s="52" t="s">
        <v>149</v>
      </c>
      <c r="ZJ18" s="52" t="s">
        <v>149</v>
      </c>
      <c r="ZK18" s="52" t="s">
        <v>149</v>
      </c>
      <c r="ZL18" s="52" t="s">
        <v>149</v>
      </c>
      <c r="ZM18" s="52" t="s">
        <v>149</v>
      </c>
      <c r="ZN18" s="52" t="s">
        <v>149</v>
      </c>
      <c r="ZO18" s="52" t="s">
        <v>149</v>
      </c>
      <c r="ZP18" s="52" t="s">
        <v>149</v>
      </c>
      <c r="ZQ18" s="52" t="s">
        <v>149</v>
      </c>
      <c r="ZR18" s="52" t="s">
        <v>149</v>
      </c>
      <c r="ZS18" s="52" t="s">
        <v>149</v>
      </c>
      <c r="ZT18" s="52" t="s">
        <v>149</v>
      </c>
      <c r="ZU18" s="52" t="s">
        <v>149</v>
      </c>
      <c r="ZV18" s="52" t="s">
        <v>149</v>
      </c>
      <c r="ZW18" s="52" t="s">
        <v>149</v>
      </c>
      <c r="ZX18" s="52" t="s">
        <v>149</v>
      </c>
      <c r="ZY18" s="52" t="s">
        <v>149</v>
      </c>
      <c r="ZZ18" s="52" t="s">
        <v>149</v>
      </c>
      <c r="AAA18" s="52" t="s">
        <v>149</v>
      </c>
      <c r="AAB18" s="52" t="s">
        <v>149</v>
      </c>
      <c r="AAC18" s="52" t="s">
        <v>149</v>
      </c>
      <c r="AAD18" s="52" t="s">
        <v>149</v>
      </c>
      <c r="AAE18" s="52" t="s">
        <v>149</v>
      </c>
      <c r="AAF18" s="52" t="s">
        <v>149</v>
      </c>
      <c r="AAG18" s="52" t="s">
        <v>149</v>
      </c>
      <c r="AAH18" s="52" t="s">
        <v>149</v>
      </c>
      <c r="AAI18" s="52" t="s">
        <v>149</v>
      </c>
      <c r="AAJ18" s="52" t="s">
        <v>149</v>
      </c>
      <c r="AAK18" s="52" t="s">
        <v>149</v>
      </c>
      <c r="AAL18" s="52" t="s">
        <v>149</v>
      </c>
      <c r="AAM18" s="52" t="s">
        <v>149</v>
      </c>
      <c r="AAN18" s="52" t="s">
        <v>149</v>
      </c>
      <c r="AAO18" s="52" t="s">
        <v>149</v>
      </c>
      <c r="AAP18" s="52" t="s">
        <v>149</v>
      </c>
      <c r="AAQ18" s="52" t="s">
        <v>149</v>
      </c>
      <c r="AAR18" s="52" t="s">
        <v>149</v>
      </c>
      <c r="AAS18" s="52" t="s">
        <v>149</v>
      </c>
      <c r="AAT18" s="52" t="s">
        <v>149</v>
      </c>
      <c r="AAU18" s="52" t="s">
        <v>149</v>
      </c>
      <c r="AAV18" s="52" t="s">
        <v>149</v>
      </c>
      <c r="AAW18" s="52" t="s">
        <v>149</v>
      </c>
      <c r="AAX18" s="52" t="s">
        <v>149</v>
      </c>
      <c r="AAY18" s="52" t="s">
        <v>149</v>
      </c>
      <c r="AAZ18" s="52" t="s">
        <v>149</v>
      </c>
      <c r="ABA18" s="52" t="s">
        <v>149</v>
      </c>
      <c r="ABB18" s="52" t="s">
        <v>149</v>
      </c>
      <c r="ABC18" s="52" t="s">
        <v>149</v>
      </c>
      <c r="ABD18" s="52" t="s">
        <v>149</v>
      </c>
      <c r="ABE18" s="52" t="s">
        <v>149</v>
      </c>
      <c r="ABF18" s="52" t="s">
        <v>149</v>
      </c>
      <c r="ABG18" s="52" t="s">
        <v>149</v>
      </c>
      <c r="ABH18" s="52" t="s">
        <v>149</v>
      </c>
      <c r="ABI18" s="52" t="s">
        <v>149</v>
      </c>
      <c r="ABJ18" s="52" t="s">
        <v>149</v>
      </c>
      <c r="ABK18" s="52" t="s">
        <v>149</v>
      </c>
      <c r="ABL18" s="52" t="s">
        <v>149</v>
      </c>
      <c r="ABM18" s="52" t="s">
        <v>149</v>
      </c>
      <c r="ABN18" s="52" t="s">
        <v>149</v>
      </c>
      <c r="ABO18" s="52" t="s">
        <v>149</v>
      </c>
      <c r="ABP18" s="52" t="s">
        <v>149</v>
      </c>
      <c r="ABQ18" s="52" t="s">
        <v>149</v>
      </c>
      <c r="ABR18" s="52" t="s">
        <v>149</v>
      </c>
      <c r="ABS18" s="52" t="s">
        <v>149</v>
      </c>
      <c r="ABT18" s="52" t="s">
        <v>149</v>
      </c>
      <c r="ABU18" s="52" t="s">
        <v>149</v>
      </c>
      <c r="ABV18" s="52" t="s">
        <v>149</v>
      </c>
      <c r="ABW18" s="52" t="s">
        <v>149</v>
      </c>
      <c r="ABX18" s="52" t="s">
        <v>149</v>
      </c>
      <c r="ABY18" s="52" t="s">
        <v>149</v>
      </c>
      <c r="ABZ18" s="52" t="s">
        <v>149</v>
      </c>
      <c r="ACA18" s="52" t="s">
        <v>149</v>
      </c>
      <c r="ACB18" s="52" t="s">
        <v>149</v>
      </c>
      <c r="ACC18" s="52" t="s">
        <v>149</v>
      </c>
      <c r="ACD18" s="52" t="s">
        <v>149</v>
      </c>
      <c r="ACE18" s="52" t="s">
        <v>149</v>
      </c>
      <c r="ACF18" s="52" t="s">
        <v>149</v>
      </c>
      <c r="ACG18" s="52" t="s">
        <v>149</v>
      </c>
      <c r="ACH18" s="52" t="s">
        <v>149</v>
      </c>
      <c r="ACI18" s="52" t="s">
        <v>149</v>
      </c>
      <c r="ACJ18" s="52" t="s">
        <v>149</v>
      </c>
      <c r="ACK18" s="52" t="s">
        <v>149</v>
      </c>
      <c r="ACL18" s="52" t="s">
        <v>149</v>
      </c>
      <c r="ACM18" s="52" t="s">
        <v>149</v>
      </c>
      <c r="ACN18" s="52" t="s">
        <v>149</v>
      </c>
      <c r="ACO18" s="52" t="s">
        <v>149</v>
      </c>
      <c r="ACP18" s="52" t="s">
        <v>149</v>
      </c>
      <c r="ACQ18" s="52" t="s">
        <v>149</v>
      </c>
      <c r="ACR18" s="52" t="s">
        <v>149</v>
      </c>
      <c r="ACS18" s="52" t="s">
        <v>149</v>
      </c>
      <c r="ACT18" s="52" t="s">
        <v>149</v>
      </c>
      <c r="ACU18" s="52" t="s">
        <v>149</v>
      </c>
      <c r="ACV18" s="52" t="s">
        <v>149</v>
      </c>
      <c r="ACW18" s="52" t="s">
        <v>149</v>
      </c>
      <c r="ACX18" s="52" t="s">
        <v>149</v>
      </c>
      <c r="ACY18" s="52" t="s">
        <v>149</v>
      </c>
      <c r="ACZ18" s="52" t="s">
        <v>149</v>
      </c>
      <c r="ADA18" s="52" t="s">
        <v>149</v>
      </c>
      <c r="ADB18" s="52" t="s">
        <v>149</v>
      </c>
      <c r="ADC18" s="52" t="s">
        <v>149</v>
      </c>
      <c r="ADD18" s="52" t="s">
        <v>149</v>
      </c>
      <c r="ADE18" s="52" t="s">
        <v>149</v>
      </c>
      <c r="ADF18" s="52" t="s">
        <v>149</v>
      </c>
      <c r="ADG18" s="52" t="s">
        <v>149</v>
      </c>
      <c r="ADH18" s="52" t="s">
        <v>149</v>
      </c>
      <c r="ADI18" s="52" t="s">
        <v>149</v>
      </c>
      <c r="ADJ18" s="52" t="s">
        <v>149</v>
      </c>
      <c r="ADK18" s="52" t="s">
        <v>149</v>
      </c>
      <c r="ADL18" s="52" t="s">
        <v>149</v>
      </c>
      <c r="ADM18" s="52" t="s">
        <v>149</v>
      </c>
      <c r="ADN18" s="52" t="s">
        <v>149</v>
      </c>
      <c r="ADO18" s="52" t="s">
        <v>149</v>
      </c>
      <c r="ADP18" s="52" t="s">
        <v>149</v>
      </c>
      <c r="ADQ18" s="52" t="s">
        <v>149</v>
      </c>
      <c r="ADR18" s="52" t="s">
        <v>149</v>
      </c>
      <c r="ADS18" s="52" t="s">
        <v>149</v>
      </c>
      <c r="ADT18" s="52" t="s">
        <v>149</v>
      </c>
      <c r="ADU18" s="52" t="s">
        <v>149</v>
      </c>
      <c r="ADV18" s="52" t="s">
        <v>149</v>
      </c>
      <c r="ADW18" s="52" t="s">
        <v>149</v>
      </c>
      <c r="ADX18" s="52" t="s">
        <v>149</v>
      </c>
      <c r="ADY18" s="52" t="s">
        <v>149</v>
      </c>
      <c r="ADZ18" s="52" t="s">
        <v>149</v>
      </c>
      <c r="AEA18" s="52" t="s">
        <v>149</v>
      </c>
      <c r="AEB18" s="52" t="s">
        <v>149</v>
      </c>
      <c r="AEC18" s="52" t="s">
        <v>149</v>
      </c>
      <c r="AED18" s="52" t="s">
        <v>149</v>
      </c>
      <c r="AEE18" s="52" t="s">
        <v>149</v>
      </c>
      <c r="AEF18" s="52" t="s">
        <v>149</v>
      </c>
      <c r="AEG18" s="52" t="s">
        <v>149</v>
      </c>
      <c r="AEH18" s="52" t="s">
        <v>149</v>
      </c>
      <c r="AEI18" s="52" t="s">
        <v>149</v>
      </c>
      <c r="AEJ18" s="52" t="s">
        <v>149</v>
      </c>
      <c r="AEK18" s="52" t="s">
        <v>149</v>
      </c>
      <c r="AEL18" s="52" t="s">
        <v>149</v>
      </c>
      <c r="AEM18" s="52" t="s">
        <v>149</v>
      </c>
      <c r="AEN18" s="52" t="s">
        <v>149</v>
      </c>
      <c r="AEO18" s="52" t="s">
        <v>149</v>
      </c>
      <c r="AEP18" s="52" t="s">
        <v>149</v>
      </c>
      <c r="AEQ18" s="52" t="s">
        <v>149</v>
      </c>
      <c r="AER18" s="52" t="s">
        <v>149</v>
      </c>
      <c r="AES18" s="52" t="s">
        <v>149</v>
      </c>
      <c r="AET18" s="52" t="s">
        <v>149</v>
      </c>
      <c r="AEU18" s="52" t="s">
        <v>149</v>
      </c>
      <c r="AEV18" s="52" t="s">
        <v>149</v>
      </c>
      <c r="AEW18" s="52" t="s">
        <v>149</v>
      </c>
      <c r="AEX18" s="52" t="s">
        <v>149</v>
      </c>
      <c r="AEY18" s="52" t="s">
        <v>149</v>
      </c>
      <c r="AEZ18" s="52" t="s">
        <v>149</v>
      </c>
      <c r="AFA18" s="52" t="s">
        <v>149</v>
      </c>
      <c r="AFB18" s="52" t="s">
        <v>149</v>
      </c>
      <c r="AFC18" s="52" t="s">
        <v>149</v>
      </c>
      <c r="AFD18" s="52" t="s">
        <v>149</v>
      </c>
      <c r="AFE18" s="52" t="s">
        <v>149</v>
      </c>
      <c r="AFF18" s="52" t="s">
        <v>149</v>
      </c>
      <c r="AFG18" s="52" t="s">
        <v>149</v>
      </c>
      <c r="AFH18" s="52" t="s">
        <v>149</v>
      </c>
      <c r="AFI18" s="52" t="s">
        <v>149</v>
      </c>
      <c r="AFJ18" s="52" t="s">
        <v>149</v>
      </c>
      <c r="AFK18" s="52" t="s">
        <v>149</v>
      </c>
      <c r="AFL18" s="52" t="s">
        <v>149</v>
      </c>
      <c r="AFM18" s="52" t="s">
        <v>149</v>
      </c>
      <c r="AFN18" s="52" t="s">
        <v>149</v>
      </c>
      <c r="AFO18" s="52" t="s">
        <v>149</v>
      </c>
      <c r="AFP18" s="52" t="s">
        <v>149</v>
      </c>
      <c r="AFQ18" s="52" t="s">
        <v>149</v>
      </c>
      <c r="AFR18" s="52" t="s">
        <v>149</v>
      </c>
      <c r="AFS18" s="52" t="s">
        <v>149</v>
      </c>
      <c r="AFT18" s="52" t="s">
        <v>149</v>
      </c>
      <c r="AFU18" s="52" t="s">
        <v>149</v>
      </c>
      <c r="AFV18" s="52" t="s">
        <v>149</v>
      </c>
      <c r="AFW18" s="52" t="s">
        <v>149</v>
      </c>
      <c r="AFX18" s="52" t="s">
        <v>149</v>
      </c>
      <c r="AFY18" s="52" t="s">
        <v>149</v>
      </c>
      <c r="AFZ18" s="52" t="s">
        <v>149</v>
      </c>
      <c r="AGA18" s="52" t="s">
        <v>149</v>
      </c>
      <c r="AGB18" s="52" t="s">
        <v>149</v>
      </c>
      <c r="AGC18" s="52" t="s">
        <v>149</v>
      </c>
      <c r="AGD18" s="52" t="s">
        <v>149</v>
      </c>
      <c r="AGE18" s="52" t="s">
        <v>149</v>
      </c>
      <c r="AGF18" s="52" t="s">
        <v>149</v>
      </c>
      <c r="AGG18" s="52" t="s">
        <v>149</v>
      </c>
      <c r="AGH18" s="52" t="s">
        <v>149</v>
      </c>
      <c r="AGI18" s="52" t="s">
        <v>149</v>
      </c>
      <c r="AGJ18" s="52" t="s">
        <v>149</v>
      </c>
      <c r="AGK18" s="52" t="s">
        <v>149</v>
      </c>
      <c r="AGL18" s="52" t="s">
        <v>149</v>
      </c>
      <c r="AGM18" s="52" t="s">
        <v>149</v>
      </c>
      <c r="AGN18" s="52" t="s">
        <v>149</v>
      </c>
      <c r="AGO18" s="52" t="s">
        <v>149</v>
      </c>
      <c r="AGP18" s="52" t="s">
        <v>149</v>
      </c>
      <c r="AGQ18" s="52" t="s">
        <v>149</v>
      </c>
      <c r="AGR18" s="52" t="s">
        <v>149</v>
      </c>
      <c r="AGS18" s="52" t="s">
        <v>149</v>
      </c>
      <c r="AGT18" s="52" t="s">
        <v>149</v>
      </c>
      <c r="AGU18" s="52" t="s">
        <v>149</v>
      </c>
      <c r="AGV18" s="52" t="s">
        <v>149</v>
      </c>
      <c r="AGW18" s="52" t="s">
        <v>149</v>
      </c>
      <c r="AGX18" s="52" t="s">
        <v>149</v>
      </c>
      <c r="AGY18" s="52" t="s">
        <v>149</v>
      </c>
      <c r="AGZ18" s="52" t="s">
        <v>149</v>
      </c>
      <c r="AHA18" s="52" t="s">
        <v>149</v>
      </c>
      <c r="AHB18" s="52" t="s">
        <v>149</v>
      </c>
      <c r="AHC18" s="52" t="s">
        <v>149</v>
      </c>
      <c r="AHD18" s="52" t="s">
        <v>149</v>
      </c>
      <c r="AHE18" s="52" t="s">
        <v>149</v>
      </c>
      <c r="AHF18" s="52" t="s">
        <v>149</v>
      </c>
      <c r="AHG18" s="52" t="s">
        <v>149</v>
      </c>
      <c r="AHH18" s="52" t="s">
        <v>149</v>
      </c>
      <c r="AHI18" s="52" t="s">
        <v>149</v>
      </c>
      <c r="AHJ18" s="52" t="s">
        <v>149</v>
      </c>
      <c r="AHK18" s="52" t="s">
        <v>149</v>
      </c>
      <c r="AHL18" s="52" t="s">
        <v>149</v>
      </c>
      <c r="AHM18" s="52" t="s">
        <v>149</v>
      </c>
      <c r="AHN18" s="52" t="s">
        <v>149</v>
      </c>
      <c r="AHO18" s="52" t="s">
        <v>149</v>
      </c>
      <c r="AHP18" s="52" t="s">
        <v>149</v>
      </c>
      <c r="AHQ18" s="52" t="s">
        <v>149</v>
      </c>
      <c r="AHR18" s="52" t="s">
        <v>149</v>
      </c>
      <c r="AHS18" s="52" t="s">
        <v>149</v>
      </c>
      <c r="AHT18" s="52" t="s">
        <v>149</v>
      </c>
      <c r="AHU18" s="52" t="s">
        <v>149</v>
      </c>
      <c r="AHV18" s="52" t="s">
        <v>149</v>
      </c>
      <c r="AHW18" s="52" t="s">
        <v>149</v>
      </c>
      <c r="AHX18" s="52" t="s">
        <v>149</v>
      </c>
      <c r="AHY18" s="52" t="s">
        <v>149</v>
      </c>
      <c r="AHZ18" s="52" t="s">
        <v>149</v>
      </c>
      <c r="AIA18" s="52" t="s">
        <v>149</v>
      </c>
      <c r="AIB18" s="52" t="s">
        <v>149</v>
      </c>
      <c r="AIC18" s="52" t="s">
        <v>149</v>
      </c>
      <c r="AID18" s="52" t="s">
        <v>149</v>
      </c>
      <c r="AIE18" s="52" t="s">
        <v>149</v>
      </c>
      <c r="AIF18" s="52" t="s">
        <v>149</v>
      </c>
      <c r="AIG18" s="52" t="s">
        <v>149</v>
      </c>
      <c r="AIH18" s="52" t="s">
        <v>149</v>
      </c>
      <c r="AII18" s="52" t="s">
        <v>149</v>
      </c>
      <c r="AIJ18" s="52" t="s">
        <v>149</v>
      </c>
      <c r="AIK18" s="52" t="s">
        <v>149</v>
      </c>
      <c r="AIL18" s="52" t="s">
        <v>149</v>
      </c>
      <c r="AIM18" s="52" t="s">
        <v>149</v>
      </c>
      <c r="AIN18" s="52" t="s">
        <v>149</v>
      </c>
      <c r="AIO18" s="52" t="s">
        <v>149</v>
      </c>
      <c r="AIP18" s="52" t="s">
        <v>149</v>
      </c>
      <c r="AIQ18" s="52" t="s">
        <v>149</v>
      </c>
      <c r="AIR18" s="52" t="s">
        <v>149</v>
      </c>
      <c r="AIS18" s="52" t="s">
        <v>149</v>
      </c>
      <c r="AIT18" s="52" t="s">
        <v>149</v>
      </c>
      <c r="AIU18" s="52" t="s">
        <v>149</v>
      </c>
      <c r="AIV18" s="52" t="s">
        <v>149</v>
      </c>
      <c r="AIW18" s="52" t="s">
        <v>149</v>
      </c>
      <c r="AIX18" s="52" t="s">
        <v>149</v>
      </c>
      <c r="AIY18" s="52" t="s">
        <v>149</v>
      </c>
      <c r="AIZ18" s="52" t="s">
        <v>149</v>
      </c>
      <c r="AJA18" s="52" t="s">
        <v>149</v>
      </c>
      <c r="AJB18" s="52" t="s">
        <v>149</v>
      </c>
      <c r="AJC18" s="52" t="s">
        <v>149</v>
      </c>
      <c r="AJD18" s="52" t="s">
        <v>149</v>
      </c>
      <c r="AJE18" s="52"/>
      <c r="AJF18" s="52"/>
      <c r="AJG18" s="52"/>
      <c r="AJH18" s="52"/>
      <c r="AJI18" s="52"/>
      <c r="AJJ18" s="52"/>
      <c r="AJK18" s="52"/>
      <c r="AJL18" s="52"/>
      <c r="AJM18" s="52"/>
      <c r="AJN18" s="52"/>
      <c r="AJO18" s="52"/>
      <c r="AJP18" s="52"/>
      <c r="AJQ18" s="52"/>
      <c r="AJR18" s="52"/>
      <c r="AJS18" s="52"/>
      <c r="AJT18" s="52"/>
      <c r="AJU18" s="52"/>
      <c r="AJV18" s="52"/>
      <c r="AJW18" s="52"/>
      <c r="AJX18" s="52"/>
      <c r="AJY18" s="52"/>
      <c r="AJZ18" s="52"/>
      <c r="AKA18" s="52"/>
      <c r="AKB18" s="52"/>
      <c r="AKC18" s="52"/>
      <c r="AKD18" s="52"/>
      <c r="AKE18" s="52"/>
      <c r="AKF18" s="52"/>
      <c r="AKG18" s="52"/>
      <c r="AKH18" s="52"/>
      <c r="AKI18" s="52"/>
      <c r="AKJ18" s="52"/>
      <c r="AKK18" s="52"/>
      <c r="AKL18" s="52"/>
      <c r="AKM18" s="52"/>
      <c r="AKN18" s="52"/>
      <c r="AKO18" s="52"/>
      <c r="AKP18" s="52"/>
      <c r="AKQ18" s="52"/>
      <c r="AKR18" s="52"/>
      <c r="AKS18" s="52"/>
      <c r="AKT18" s="52"/>
      <c r="AKU18" s="52"/>
      <c r="AKV18" s="52"/>
      <c r="AKW18" s="52"/>
      <c r="AKX18" s="52"/>
      <c r="AKY18" s="52"/>
      <c r="AKZ18" s="52"/>
      <c r="ALA18" s="52"/>
      <c r="ALB18" s="52"/>
      <c r="ALC18" s="52"/>
      <c r="ALD18" s="52"/>
      <c r="ALE18" s="52"/>
      <c r="ALF18" s="52"/>
      <c r="ALG18" s="52"/>
      <c r="ALH18" s="52"/>
      <c r="ALI18" s="52"/>
      <c r="ALJ18" s="52"/>
      <c r="ALK18" s="52"/>
      <c r="ALL18" s="52"/>
      <c r="ALM18" s="52"/>
      <c r="ALN18" s="52"/>
      <c r="ALO18" s="52"/>
      <c r="ALP18" s="52"/>
      <c r="ALQ18" s="52"/>
      <c r="ALR18" s="52"/>
      <c r="ALS18" s="52"/>
      <c r="ALT18" s="52"/>
      <c r="ALU18" s="52"/>
      <c r="ALV18" s="52"/>
      <c r="ALW18" s="52"/>
      <c r="ALX18" s="52"/>
      <c r="ALY18" s="52"/>
      <c r="ALZ18" s="52"/>
      <c r="AMA18" s="52"/>
      <c r="AMB18" s="52"/>
      <c r="AMC18" s="52"/>
      <c r="AMD18" s="52"/>
      <c r="AME18" s="52"/>
      <c r="AMF18" s="52"/>
      <c r="AMG18" s="52"/>
      <c r="AMH18" s="52"/>
      <c r="AMI18" s="52"/>
      <c r="AMJ18" s="52"/>
      <c r="AMK18" s="52"/>
      <c r="AML18" s="52"/>
      <c r="AMM18" s="52"/>
      <c r="AMN18" s="52"/>
      <c r="AMO18" s="52"/>
      <c r="AMP18" s="52"/>
      <c r="AMQ18" s="52"/>
      <c r="AMR18" s="52"/>
      <c r="AMS18" s="52"/>
      <c r="AMT18" s="52"/>
      <c r="AMU18" s="52"/>
      <c r="AMV18" s="52"/>
      <c r="AMW18" s="52"/>
      <c r="AMX18" s="52"/>
      <c r="AMY18" s="52"/>
      <c r="AMZ18" s="52"/>
      <c r="ANA18" s="52"/>
      <c r="ANB18" s="52"/>
      <c r="ANC18" s="52"/>
      <c r="AND18" s="52"/>
      <c r="ANE18" s="52"/>
      <c r="ANF18" s="52"/>
      <c r="ANG18" s="52"/>
      <c r="ANH18" s="52"/>
      <c r="ANI18" s="52" t="s">
        <v>149</v>
      </c>
      <c r="ANJ18" s="52" t="s">
        <v>149</v>
      </c>
      <c r="ANK18" s="52" t="s">
        <v>149</v>
      </c>
      <c r="ANL18" s="52" t="s">
        <v>149</v>
      </c>
      <c r="ANM18" s="52" t="s">
        <v>149</v>
      </c>
      <c r="ANN18" s="52" t="s">
        <v>149</v>
      </c>
      <c r="ANO18" s="52" t="s">
        <v>149</v>
      </c>
      <c r="ANP18" s="52" t="s">
        <v>149</v>
      </c>
      <c r="ANQ18" s="52" t="s">
        <v>149</v>
      </c>
      <c r="ANR18" s="52" t="s">
        <v>149</v>
      </c>
      <c r="ANS18" s="52" t="s">
        <v>149</v>
      </c>
      <c r="ANT18" s="52" t="s">
        <v>149</v>
      </c>
      <c r="ANU18" s="52" t="s">
        <v>149</v>
      </c>
      <c r="ANV18" s="52" t="s">
        <v>149</v>
      </c>
      <c r="ANW18" s="52" t="s">
        <v>149</v>
      </c>
      <c r="ANX18" s="52" t="s">
        <v>149</v>
      </c>
      <c r="ANY18" s="52" t="s">
        <v>149</v>
      </c>
      <c r="ANZ18" s="52" t="s">
        <v>149</v>
      </c>
      <c r="AOA18" s="52" t="s">
        <v>149</v>
      </c>
      <c r="AOB18" s="52" t="s">
        <v>149</v>
      </c>
      <c r="AOC18" s="52" t="s">
        <v>149</v>
      </c>
      <c r="AOD18" s="52" t="s">
        <v>149</v>
      </c>
      <c r="AOE18" s="52" t="s">
        <v>149</v>
      </c>
      <c r="AOF18" s="52" t="s">
        <v>149</v>
      </c>
      <c r="AOG18" s="52" t="s">
        <v>149</v>
      </c>
      <c r="AOH18" s="52" t="s">
        <v>149</v>
      </c>
      <c r="AOI18" s="52" t="s">
        <v>149</v>
      </c>
      <c r="AOJ18" s="52" t="s">
        <v>149</v>
      </c>
      <c r="AOK18" s="52" t="s">
        <v>149</v>
      </c>
      <c r="AOL18" s="52" t="s">
        <v>149</v>
      </c>
      <c r="AOM18" s="52" t="s">
        <v>149</v>
      </c>
      <c r="AON18" s="52" t="s">
        <v>149</v>
      </c>
      <c r="AOO18" s="52" t="s">
        <v>149</v>
      </c>
      <c r="AOP18" s="52" t="s">
        <v>149</v>
      </c>
      <c r="AOQ18" s="52" t="s">
        <v>149</v>
      </c>
      <c r="AOR18" s="52" t="s">
        <v>149</v>
      </c>
      <c r="AOS18" s="52" t="s">
        <v>149</v>
      </c>
      <c r="AOT18" s="52" t="s">
        <v>149</v>
      </c>
      <c r="AOU18" s="52" t="s">
        <v>149</v>
      </c>
      <c r="AOV18" s="52" t="s">
        <v>149</v>
      </c>
      <c r="AOW18" s="52" t="s">
        <v>149</v>
      </c>
      <c r="AOX18" s="52" t="s">
        <v>149</v>
      </c>
      <c r="AOY18" s="52" t="s">
        <v>149</v>
      </c>
      <c r="AOZ18" s="52" t="s">
        <v>149</v>
      </c>
      <c r="APA18" s="52" t="s">
        <v>149</v>
      </c>
      <c r="APB18" s="52" t="s">
        <v>149</v>
      </c>
      <c r="APC18" s="52" t="s">
        <v>149</v>
      </c>
      <c r="APD18" s="52"/>
      <c r="APE18" s="52"/>
      <c r="APF18" s="52"/>
      <c r="APG18" s="52" t="s">
        <v>150</v>
      </c>
      <c r="APH18" s="52" t="s">
        <v>150</v>
      </c>
      <c r="API18" s="52" t="s">
        <v>150</v>
      </c>
      <c r="APJ18" s="52" t="s">
        <v>150</v>
      </c>
      <c r="APK18" s="52" t="s">
        <v>150</v>
      </c>
      <c r="APL18" s="52" t="s">
        <v>150</v>
      </c>
      <c r="APM18" s="52" t="s">
        <v>150</v>
      </c>
      <c r="APN18" s="52" t="s">
        <v>150</v>
      </c>
      <c r="APO18" s="52" t="s">
        <v>150</v>
      </c>
      <c r="APP18" s="52" t="s">
        <v>150</v>
      </c>
      <c r="APQ18" s="52" t="s">
        <v>150</v>
      </c>
      <c r="APR18" s="52" t="s">
        <v>150</v>
      </c>
      <c r="APS18" s="52" t="s">
        <v>150</v>
      </c>
      <c r="APT18" s="52" t="s">
        <v>150</v>
      </c>
      <c r="APU18" s="52" t="s">
        <v>150</v>
      </c>
      <c r="APV18" s="52" t="s">
        <v>150</v>
      </c>
      <c r="APW18" s="52" t="s">
        <v>150</v>
      </c>
      <c r="APX18" s="52" t="s">
        <v>150</v>
      </c>
      <c r="APY18" s="52" t="s">
        <v>150</v>
      </c>
      <c r="APZ18" s="52" t="s">
        <v>150</v>
      </c>
      <c r="AQA18" s="52" t="s">
        <v>150</v>
      </c>
      <c r="AQB18" s="52" t="s">
        <v>150</v>
      </c>
      <c r="AQC18" s="52" t="s">
        <v>150</v>
      </c>
      <c r="AQD18" s="52" t="s">
        <v>150</v>
      </c>
      <c r="AQE18" s="52" t="s">
        <v>150</v>
      </c>
      <c r="AQF18" s="52" t="s">
        <v>150</v>
      </c>
      <c r="AQG18" s="52" t="s">
        <v>150</v>
      </c>
      <c r="AQH18" s="52" t="s">
        <v>150</v>
      </c>
      <c r="AQI18" s="52" t="s">
        <v>150</v>
      </c>
      <c r="AQJ18" s="52" t="s">
        <v>150</v>
      </c>
      <c r="AQK18" s="52" t="s">
        <v>150</v>
      </c>
      <c r="AQL18" s="52" t="s">
        <v>150</v>
      </c>
      <c r="AQM18" s="52" t="s">
        <v>150</v>
      </c>
      <c r="AQN18" s="52" t="s">
        <v>150</v>
      </c>
      <c r="AQO18" s="52" t="s">
        <v>150</v>
      </c>
      <c r="AQP18" s="52" t="s">
        <v>150</v>
      </c>
      <c r="AQQ18" s="52" t="s">
        <v>150</v>
      </c>
      <c r="AQR18" s="52" t="s">
        <v>150</v>
      </c>
      <c r="AQS18" s="52" t="s">
        <v>150</v>
      </c>
      <c r="AQT18" s="52" t="s">
        <v>150</v>
      </c>
      <c r="AQU18" s="52" t="s">
        <v>150</v>
      </c>
      <c r="AQV18" s="52" t="s">
        <v>150</v>
      </c>
      <c r="AQW18" s="52" t="s">
        <v>150</v>
      </c>
      <c r="AQX18" s="52" t="s">
        <v>150</v>
      </c>
      <c r="AQY18" s="52" t="s">
        <v>150</v>
      </c>
      <c r="AQZ18" s="52" t="s">
        <v>150</v>
      </c>
      <c r="ARA18" s="52" t="s">
        <v>150</v>
      </c>
      <c r="ARB18" s="52" t="s">
        <v>150</v>
      </c>
      <c r="ARC18" s="52" t="s">
        <v>150</v>
      </c>
      <c r="ARD18" s="52" t="s">
        <v>150</v>
      </c>
      <c r="ARE18" s="52" t="s">
        <v>150</v>
      </c>
      <c r="ARF18" s="52" t="s">
        <v>150</v>
      </c>
      <c r="ARG18" s="52" t="s">
        <v>150</v>
      </c>
      <c r="ARH18" s="52" t="s">
        <v>150</v>
      </c>
      <c r="ARI18" s="52" t="s">
        <v>150</v>
      </c>
      <c r="ARJ18" s="52" t="s">
        <v>150</v>
      </c>
      <c r="ARK18" s="52" t="s">
        <v>150</v>
      </c>
      <c r="ARL18" s="52" t="s">
        <v>150</v>
      </c>
      <c r="ARM18" s="52" t="s">
        <v>150</v>
      </c>
      <c r="ARN18" s="52" t="s">
        <v>150</v>
      </c>
      <c r="ARO18" s="52" t="s">
        <v>150</v>
      </c>
      <c r="ARP18" s="52" t="s">
        <v>150</v>
      </c>
      <c r="ARQ18" s="52" t="s">
        <v>150</v>
      </c>
      <c r="ARR18" s="52" t="s">
        <v>150</v>
      </c>
      <c r="ARS18" s="52" t="s">
        <v>150</v>
      </c>
      <c r="ART18" s="52" t="s">
        <v>150</v>
      </c>
      <c r="ARU18" s="52" t="s">
        <v>150</v>
      </c>
      <c r="ARV18" s="52" t="s">
        <v>150</v>
      </c>
      <c r="ARW18" s="52" t="s">
        <v>150</v>
      </c>
      <c r="ARX18" s="52" t="s">
        <v>150</v>
      </c>
      <c r="ARY18" s="52" t="s">
        <v>150</v>
      </c>
      <c r="ARZ18" s="52" t="s">
        <v>150</v>
      </c>
      <c r="ASA18" s="52" t="s">
        <v>150</v>
      </c>
      <c r="ASB18" s="52" t="s">
        <v>150</v>
      </c>
      <c r="ASC18" s="52" t="s">
        <v>150</v>
      </c>
      <c r="ASD18" s="52" t="s">
        <v>150</v>
      </c>
      <c r="ASE18" s="52" t="s">
        <v>150</v>
      </c>
      <c r="ASF18" s="52" t="s">
        <v>150</v>
      </c>
      <c r="ASG18" s="52" t="s">
        <v>150</v>
      </c>
      <c r="ASH18" s="52" t="s">
        <v>150</v>
      </c>
      <c r="ASI18" s="52" t="s">
        <v>150</v>
      </c>
      <c r="ASJ18" s="52" t="s">
        <v>150</v>
      </c>
      <c r="ASK18" s="52" t="s">
        <v>150</v>
      </c>
      <c r="ASL18" s="52" t="s">
        <v>150</v>
      </c>
      <c r="ASM18" s="52" t="s">
        <v>150</v>
      </c>
      <c r="ASN18" s="52" t="s">
        <v>150</v>
      </c>
      <c r="ASO18" s="52" t="s">
        <v>150</v>
      </c>
      <c r="ASP18" s="52" t="s">
        <v>150</v>
      </c>
      <c r="ASQ18" s="52" t="s">
        <v>150</v>
      </c>
      <c r="ASR18" s="52" t="s">
        <v>150</v>
      </c>
      <c r="ASS18" s="52" t="s">
        <v>150</v>
      </c>
      <c r="AST18" s="52" t="s">
        <v>150</v>
      </c>
      <c r="ASU18" s="52" t="s">
        <v>150</v>
      </c>
      <c r="ASV18" s="52" t="s">
        <v>150</v>
      </c>
      <c r="ASW18" s="52" t="s">
        <v>150</v>
      </c>
      <c r="ASX18" s="52" t="s">
        <v>150</v>
      </c>
      <c r="ASY18" s="52"/>
      <c r="ASZ18" s="52"/>
      <c r="ATA18" s="52"/>
      <c r="ATB18" s="52"/>
      <c r="ATC18" s="52"/>
      <c r="ATD18" s="52"/>
      <c r="ATE18" s="52"/>
      <c r="ATF18" s="52"/>
      <c r="ATG18" s="52"/>
      <c r="ATH18" s="52"/>
      <c r="ATI18" s="52"/>
      <c r="ATJ18" s="52"/>
      <c r="ATK18" s="55" t="s">
        <v>148</v>
      </c>
      <c r="ATL18" s="55" t="s">
        <v>148</v>
      </c>
      <c r="ATM18" s="55" t="s">
        <v>148</v>
      </c>
      <c r="ATN18" s="55" t="s">
        <v>148</v>
      </c>
      <c r="ATO18" s="55" t="s">
        <v>148</v>
      </c>
      <c r="ATP18" s="55" t="s">
        <v>148</v>
      </c>
      <c r="ATQ18" s="55" t="s">
        <v>148</v>
      </c>
      <c r="ATR18" s="55" t="s">
        <v>148</v>
      </c>
      <c r="ATS18" s="55" t="s">
        <v>148</v>
      </c>
      <c r="ATT18" s="55" t="s">
        <v>148</v>
      </c>
      <c r="ATU18" s="55" t="s">
        <v>148</v>
      </c>
      <c r="ATV18" s="55" t="s">
        <v>148</v>
      </c>
      <c r="ATW18" s="55" t="s">
        <v>148</v>
      </c>
      <c r="ATX18" s="55" t="s">
        <v>148</v>
      </c>
      <c r="ATY18" s="55" t="s">
        <v>148</v>
      </c>
      <c r="ATZ18" s="55" t="s">
        <v>148</v>
      </c>
      <c r="AUA18" s="55" t="s">
        <v>148</v>
      </c>
      <c r="AUB18" s="55" t="s">
        <v>148</v>
      </c>
      <c r="AUC18" s="55" t="s">
        <v>148</v>
      </c>
      <c r="AUD18" s="55" t="s">
        <v>148</v>
      </c>
      <c r="AUE18" s="55" t="s">
        <v>148</v>
      </c>
      <c r="AUF18" s="55" t="s">
        <v>148</v>
      </c>
      <c r="AUG18" s="55" t="s">
        <v>148</v>
      </c>
      <c r="AUH18" s="55" t="s">
        <v>148</v>
      </c>
      <c r="AUI18" s="55" t="s">
        <v>148</v>
      </c>
      <c r="AUJ18" s="55" t="s">
        <v>148</v>
      </c>
      <c r="AUK18" s="55" t="s">
        <v>148</v>
      </c>
      <c r="AUL18" s="55" t="s">
        <v>148</v>
      </c>
      <c r="AUM18" s="55" t="s">
        <v>148</v>
      </c>
      <c r="AUN18" s="55" t="s">
        <v>148</v>
      </c>
      <c r="AUO18" s="55" t="s">
        <v>148</v>
      </c>
      <c r="AUP18" s="55" t="s">
        <v>148</v>
      </c>
      <c r="AUQ18" s="55" t="s">
        <v>148</v>
      </c>
      <c r="AUR18" s="55" t="s">
        <v>148</v>
      </c>
      <c r="AUS18" s="55" t="s">
        <v>148</v>
      </c>
      <c r="AUT18" s="55" t="s">
        <v>148</v>
      </c>
      <c r="AUU18" s="55" t="s">
        <v>148</v>
      </c>
      <c r="AUV18" s="55" t="s">
        <v>148</v>
      </c>
      <c r="AUW18" s="55" t="s">
        <v>148</v>
      </c>
      <c r="AUX18" s="55"/>
      <c r="AUY18" s="55"/>
      <c r="AUZ18" s="55"/>
      <c r="AVA18" s="55"/>
      <c r="AVB18" s="55"/>
      <c r="AVC18" s="55"/>
      <c r="AVD18" s="55"/>
      <c r="AVE18" s="55"/>
      <c r="AVF18" s="55"/>
      <c r="AVG18" s="55"/>
      <c r="AVH18" s="55"/>
      <c r="AVI18" s="55"/>
      <c r="AVJ18" s="55"/>
      <c r="AVK18" s="55"/>
      <c r="AVL18" s="55"/>
      <c r="AVM18" s="55"/>
      <c r="AVN18" s="55"/>
      <c r="AVO18" s="55"/>
      <c r="AVP18" s="55"/>
      <c r="AVQ18" s="55"/>
      <c r="AVR18" s="55"/>
      <c r="AVS18" s="55"/>
      <c r="AVT18" s="55"/>
      <c r="AVU18" s="55"/>
      <c r="AVV18" s="55"/>
      <c r="AVW18" s="55"/>
      <c r="AVX18" s="55"/>
      <c r="AVY18" s="55"/>
      <c r="AVZ18" s="55"/>
      <c r="AWA18" s="55"/>
      <c r="AWB18" s="55"/>
      <c r="AWC18" s="55"/>
      <c r="AWD18" s="55"/>
      <c r="AWE18" s="55"/>
      <c r="AWF18" s="55"/>
      <c r="AWG18" s="55"/>
      <c r="AWH18" s="55"/>
      <c r="AWI18" s="55"/>
      <c r="AWJ18" s="55"/>
      <c r="AWK18" s="55"/>
      <c r="AWL18" s="55"/>
      <c r="AWM18" s="55"/>
      <c r="AWN18" s="55"/>
      <c r="AWO18" s="55"/>
      <c r="AWP18" s="55"/>
      <c r="AWQ18" s="55"/>
      <c r="AWR18" s="55"/>
      <c r="AWS18" s="55"/>
      <c r="AWT18" s="55"/>
      <c r="AWU18" s="55"/>
      <c r="AWV18" s="55"/>
      <c r="AWW18" s="55"/>
      <c r="AWX18" s="55"/>
      <c r="AWY18" s="55"/>
      <c r="AWZ18" s="55"/>
      <c r="AXA18" s="55"/>
      <c r="AXB18" s="55"/>
      <c r="AXC18" s="55"/>
      <c r="AXD18" s="55"/>
      <c r="AXE18" s="55"/>
      <c r="AXF18" s="55"/>
      <c r="AXG18" s="55"/>
      <c r="AXH18" s="55"/>
      <c r="AXI18" s="55"/>
      <c r="AXJ18" s="55"/>
      <c r="AXK18" s="55"/>
      <c r="AXL18" s="55"/>
      <c r="AXM18" s="55"/>
      <c r="AXN18" s="55"/>
      <c r="AXO18" s="55"/>
      <c r="AXP18" s="55"/>
      <c r="AXQ18" s="55"/>
      <c r="AXR18" s="55"/>
      <c r="AXS18" s="55"/>
      <c r="AXT18" s="55"/>
      <c r="AXU18" s="55"/>
      <c r="AXV18" s="55"/>
      <c r="AXW18" s="55"/>
      <c r="AXX18" s="55"/>
      <c r="AXY18" s="55"/>
      <c r="AXZ18" s="55"/>
      <c r="AYA18" s="55"/>
      <c r="AYB18" s="55"/>
      <c r="AYC18" s="55"/>
      <c r="AYD18" s="55"/>
      <c r="AYE18" s="55"/>
      <c r="AYF18" s="55"/>
      <c r="AYG18" s="55"/>
      <c r="AYH18" s="55"/>
      <c r="AYI18" s="55"/>
      <c r="AYJ18" s="55"/>
      <c r="AYK18" s="55"/>
      <c r="AYL18" s="55"/>
      <c r="AYM18" s="55"/>
      <c r="AYN18" s="55"/>
      <c r="AYO18" s="55"/>
      <c r="AYP18" s="55"/>
      <c r="AYQ18" s="55"/>
      <c r="AYR18" s="55"/>
      <c r="AYS18" s="55"/>
      <c r="AYT18" s="55"/>
      <c r="AYU18" s="55"/>
      <c r="AYV18" s="55"/>
      <c r="AYW18" s="55"/>
      <c r="AYX18" s="55"/>
      <c r="AYY18" s="55"/>
      <c r="AYZ18" s="55"/>
      <c r="AZA18" s="55"/>
      <c r="AZB18" s="55"/>
      <c r="AZC18" s="55"/>
      <c r="AZD18" s="55"/>
      <c r="AZE18" s="55"/>
      <c r="AZF18" s="55"/>
      <c r="AZG18" s="55"/>
      <c r="AZH18" s="55"/>
      <c r="AZI18" s="55"/>
      <c r="AZJ18" s="55"/>
      <c r="AZK18" s="55"/>
      <c r="AZL18" s="55"/>
      <c r="AZM18" s="55"/>
      <c r="AZN18" s="55"/>
      <c r="AZO18" s="55"/>
      <c r="AZP18" s="55"/>
      <c r="AZQ18" s="55"/>
      <c r="AZR18" s="55"/>
      <c r="AZS18" s="55"/>
      <c r="AZT18" s="55"/>
      <c r="AZU18" s="54" t="s">
        <v>165</v>
      </c>
      <c r="AZV18" s="54" t="s">
        <v>165</v>
      </c>
      <c r="AZW18" s="54" t="s">
        <v>165</v>
      </c>
      <c r="AZX18" s="54" t="s">
        <v>165</v>
      </c>
      <c r="AZY18" s="54" t="s">
        <v>165</v>
      </c>
      <c r="AZZ18" s="54" t="s">
        <v>165</v>
      </c>
      <c r="BAA18" s="54" t="s">
        <v>165</v>
      </c>
      <c r="BAB18" s="54" t="s">
        <v>165</v>
      </c>
      <c r="BAC18" s="54" t="s">
        <v>165</v>
      </c>
      <c r="BAD18" s="54" t="s">
        <v>165</v>
      </c>
      <c r="BAE18" s="54"/>
      <c r="BAF18" s="54"/>
      <c r="BAG18" s="54"/>
      <c r="BAH18" s="54"/>
      <c r="BAI18" s="54"/>
      <c r="BAJ18" s="54"/>
      <c r="BAK18" s="54"/>
      <c r="BAL18" s="54"/>
      <c r="BAM18" s="54"/>
      <c r="BAN18" s="54"/>
      <c r="BAO18" s="54"/>
      <c r="BAP18" s="54"/>
      <c r="BAQ18" s="54"/>
      <c r="BAR18" s="54"/>
      <c r="BAS18" s="54"/>
      <c r="BAT18" s="54"/>
      <c r="BAU18" s="54"/>
    </row>
    <row r="19" spans="1:1399"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AAI19" s="12"/>
      <c r="AAJ19" s="13"/>
      <c r="AAK19" s="13"/>
      <c r="AAL19" s="13"/>
      <c r="AAM19" s="13"/>
      <c r="AAN19" s="13"/>
      <c r="AAO19" s="13"/>
      <c r="AAP19" s="13"/>
      <c r="AAQ19" s="13"/>
      <c r="AAR19" s="13"/>
      <c r="AAS19" s="13"/>
      <c r="AAT19" s="13"/>
      <c r="AAU19" s="13"/>
      <c r="AAV19" s="13"/>
      <c r="AAW19" s="13"/>
      <c r="AAX19" s="13"/>
      <c r="AAY19" s="13"/>
      <c r="AAZ19" s="13"/>
      <c r="ABA19" s="13"/>
      <c r="ABB19" s="13"/>
      <c r="ABC19" s="13"/>
      <c r="ABD19" s="13"/>
      <c r="ABE19" s="13"/>
      <c r="ABG19" s="13"/>
      <c r="ABH19" s="13"/>
      <c r="ABI19" s="13"/>
      <c r="ABJ19" s="13"/>
      <c r="ABK19" s="13"/>
      <c r="ABL19" s="13"/>
      <c r="ABM19" s="13"/>
      <c r="ABN19" s="13"/>
      <c r="ABO19" s="13"/>
      <c r="ABP19" s="13"/>
      <c r="ABQ19" s="13"/>
      <c r="ABR19" s="13"/>
      <c r="ABS19" s="12"/>
      <c r="ADI19" s="13"/>
      <c r="ADJ19" s="13"/>
      <c r="ADK19" s="13"/>
      <c r="ADL19" s="13"/>
      <c r="ADM19" s="13"/>
      <c r="ADN19" s="13"/>
      <c r="ADO19" s="13"/>
      <c r="ADP19" s="13"/>
      <c r="ADQ19" s="13"/>
      <c r="ADR19" s="13"/>
      <c r="ADS19" s="13"/>
      <c r="ADT19" s="13"/>
      <c r="ADU19" s="13"/>
      <c r="ADV19" s="13"/>
      <c r="ADW19" s="13"/>
      <c r="ADX19" s="12"/>
      <c r="ADY19" s="13"/>
      <c r="ADZ19" s="13"/>
      <c r="AEA19" s="13"/>
      <c r="AEB19" s="13"/>
      <c r="AEC19" s="13"/>
      <c r="AED19" s="13"/>
      <c r="AEE19" s="13"/>
      <c r="AEF19" s="13"/>
      <c r="AEG19" s="13"/>
      <c r="AEH19" s="13"/>
      <c r="AEI19" s="13"/>
      <c r="AEJ19" s="13"/>
      <c r="AEK19" s="13"/>
      <c r="AEL19" s="13"/>
      <c r="AEM19" s="12"/>
      <c r="AER19" s="13"/>
      <c r="AES19" s="13"/>
      <c r="AET19" s="13"/>
      <c r="AEU19" s="13"/>
      <c r="AEV19" s="13"/>
      <c r="AEW19" s="13"/>
      <c r="AEX19" s="13"/>
      <c r="AEY19" s="13"/>
      <c r="AEZ19" s="13"/>
      <c r="AFA19" s="13"/>
      <c r="AFB19" s="13"/>
      <c r="AFC19" s="13"/>
      <c r="AFF19" s="13"/>
      <c r="AFG19" s="13"/>
      <c r="AFH19" s="13"/>
      <c r="AFI19" s="13"/>
      <c r="AFJ19" s="13"/>
      <c r="AFK19" s="13"/>
      <c r="AFL19" s="13"/>
      <c r="AFM19" s="13"/>
      <c r="AFN19" s="13"/>
      <c r="AFO19" s="13"/>
      <c r="AFP19" s="13"/>
      <c r="AFQ19" s="13"/>
      <c r="AFR19" s="12"/>
      <c r="AFT19" s="13"/>
      <c r="AFU19" s="13"/>
      <c r="AFV19" s="13"/>
      <c r="AFW19" s="13"/>
      <c r="AFX19" s="13"/>
      <c r="AFY19" s="13"/>
      <c r="AFZ19" s="13"/>
      <c r="AGA19" s="13"/>
      <c r="AGB19" s="13"/>
      <c r="AGC19" s="13"/>
      <c r="AGD19" s="13"/>
      <c r="AGE19" s="13"/>
    </row>
    <row r="20" spans="1:1399">
      <c r="D20" s="33" t="s">
        <v>151</v>
      </c>
      <c r="E20" s="33" t="s">
        <v>41</v>
      </c>
      <c r="F20" s="32" t="s">
        <v>42</v>
      </c>
      <c r="G20" s="32" t="s">
        <v>42</v>
      </c>
      <c r="H20" s="32" t="s">
        <v>42</v>
      </c>
      <c r="I20" s="32" t="s">
        <v>42</v>
      </c>
      <c r="J20" s="32" t="s">
        <v>42</v>
      </c>
      <c r="K20" s="32" t="s">
        <v>42</v>
      </c>
      <c r="L20" s="32" t="s">
        <v>42</v>
      </c>
      <c r="M20" s="32" t="s">
        <v>42</v>
      </c>
      <c r="N20" s="32" t="s">
        <v>42</v>
      </c>
      <c r="O20" s="32" t="s">
        <v>42</v>
      </c>
      <c r="P20" s="32" t="s">
        <v>42</v>
      </c>
      <c r="Q20" s="32" t="s">
        <v>42</v>
      </c>
      <c r="R20" s="32" t="s">
        <v>42</v>
      </c>
      <c r="S20" s="32" t="s">
        <v>42</v>
      </c>
      <c r="T20" s="32" t="s">
        <v>42</v>
      </c>
      <c r="U20" s="32" t="s">
        <v>42</v>
      </c>
      <c r="V20" s="32" t="s">
        <v>42</v>
      </c>
      <c r="W20" s="32" t="s">
        <v>42</v>
      </c>
      <c r="X20" s="32" t="s">
        <v>42</v>
      </c>
      <c r="Y20" s="32" t="s">
        <v>42</v>
      </c>
      <c r="Z20" s="32" t="s">
        <v>42</v>
      </c>
      <c r="AA20" s="32" t="s">
        <v>42</v>
      </c>
      <c r="AB20" s="32" t="s">
        <v>42</v>
      </c>
      <c r="AC20" s="32" t="s">
        <v>42</v>
      </c>
      <c r="AD20" s="33" t="s">
        <v>152</v>
      </c>
      <c r="AE20" s="32" t="s">
        <v>42</v>
      </c>
      <c r="AF20" s="32" t="s">
        <v>42</v>
      </c>
      <c r="AG20" s="32" t="s">
        <v>42</v>
      </c>
      <c r="AH20" s="32" t="s">
        <v>42</v>
      </c>
      <c r="AI20" s="32" t="s">
        <v>42</v>
      </c>
      <c r="AJ20" s="32" t="s">
        <v>42</v>
      </c>
      <c r="AK20" s="32" t="s">
        <v>42</v>
      </c>
      <c r="AL20" s="32" t="s">
        <v>42</v>
      </c>
      <c r="AM20" s="32" t="s">
        <v>42</v>
      </c>
      <c r="AN20" s="32" t="s">
        <v>42</v>
      </c>
      <c r="AO20" s="32" t="s">
        <v>42</v>
      </c>
      <c r="AP20" s="33" t="s">
        <v>152</v>
      </c>
      <c r="AQ20" s="32" t="s">
        <v>42</v>
      </c>
      <c r="AR20" s="32" t="s">
        <v>42</v>
      </c>
      <c r="AS20" s="32" t="s">
        <v>42</v>
      </c>
      <c r="AT20" s="32" t="s">
        <v>42</v>
      </c>
      <c r="AU20" s="32" t="s">
        <v>42</v>
      </c>
      <c r="AV20" s="32" t="s">
        <v>42</v>
      </c>
      <c r="AW20" s="32" t="s">
        <v>42</v>
      </c>
      <c r="AX20" s="32" t="s">
        <v>42</v>
      </c>
      <c r="AY20" s="32" t="s">
        <v>42</v>
      </c>
      <c r="AZ20" s="32" t="s">
        <v>42</v>
      </c>
      <c r="BA20" s="32" t="s">
        <v>42</v>
      </c>
      <c r="BB20" s="32" t="s">
        <v>42</v>
      </c>
      <c r="BC20" s="32" t="s">
        <v>42</v>
      </c>
      <c r="BD20" s="32" t="s">
        <v>42</v>
      </c>
      <c r="BE20" s="32" t="s">
        <v>42</v>
      </c>
      <c r="BF20" s="32" t="s">
        <v>42</v>
      </c>
      <c r="BG20" s="32" t="s">
        <v>42</v>
      </c>
      <c r="BH20" s="32" t="s">
        <v>42</v>
      </c>
      <c r="BI20" s="32" t="s">
        <v>42</v>
      </c>
      <c r="BJ20" s="32" t="s">
        <v>42</v>
      </c>
      <c r="BK20" s="32" t="s">
        <v>42</v>
      </c>
      <c r="BL20" s="32" t="s">
        <v>42</v>
      </c>
      <c r="BM20" s="33" t="s">
        <v>152</v>
      </c>
      <c r="BN20" s="32" t="s">
        <v>42</v>
      </c>
      <c r="BO20" s="32" t="s">
        <v>42</v>
      </c>
      <c r="BP20" s="32" t="s">
        <v>42</v>
      </c>
      <c r="BQ20" s="32" t="s">
        <v>42</v>
      </c>
      <c r="BR20" s="32" t="s">
        <v>42</v>
      </c>
      <c r="BS20" s="32" t="s">
        <v>42</v>
      </c>
      <c r="BT20" s="32" t="s">
        <v>42</v>
      </c>
      <c r="BU20" s="32" t="s">
        <v>42</v>
      </c>
      <c r="BV20" s="32" t="s">
        <v>42</v>
      </c>
      <c r="BW20" s="32" t="s">
        <v>42</v>
      </c>
      <c r="BX20" s="32" t="s">
        <v>42</v>
      </c>
      <c r="BY20" s="33" t="s">
        <v>41</v>
      </c>
      <c r="BZ20" s="33" t="s">
        <v>41</v>
      </c>
      <c r="CA20" s="33" t="s">
        <v>41</v>
      </c>
      <c r="CB20" s="33" t="s">
        <v>41</v>
      </c>
      <c r="CC20" s="33" t="s">
        <v>41</v>
      </c>
      <c r="CD20" s="33" t="s">
        <v>41</v>
      </c>
      <c r="CE20" s="33" t="s">
        <v>41</v>
      </c>
      <c r="CF20" s="33" t="s">
        <v>41</v>
      </c>
      <c r="CG20" s="33" t="s">
        <v>41</v>
      </c>
      <c r="CH20" s="33" t="s">
        <v>41</v>
      </c>
      <c r="CI20" s="33" t="s">
        <v>41</v>
      </c>
      <c r="CJ20" s="33" t="s">
        <v>41</v>
      </c>
      <c r="CK20" s="33" t="s">
        <v>41</v>
      </c>
      <c r="CL20" s="33" t="s">
        <v>41</v>
      </c>
      <c r="CM20" s="33" t="s">
        <v>41</v>
      </c>
      <c r="CN20" s="33" t="s">
        <v>151</v>
      </c>
      <c r="CO20" s="33" t="s">
        <v>151</v>
      </c>
      <c r="CP20" s="33" t="s">
        <v>151</v>
      </c>
      <c r="CQ20" s="33" t="s">
        <v>151</v>
      </c>
      <c r="CR20" s="33" t="s">
        <v>151</v>
      </c>
      <c r="CS20" s="33" t="s">
        <v>151</v>
      </c>
      <c r="CT20" s="33" t="s">
        <v>151</v>
      </c>
      <c r="CU20" s="33" t="s">
        <v>151</v>
      </c>
      <c r="CV20" s="33" t="s">
        <v>151</v>
      </c>
      <c r="CW20" s="33" t="s">
        <v>151</v>
      </c>
      <c r="CX20" s="33" t="s">
        <v>151</v>
      </c>
      <c r="CY20" s="33" t="s">
        <v>151</v>
      </c>
      <c r="CZ20" s="33" t="s">
        <v>41</v>
      </c>
      <c r="DA20" s="33" t="s">
        <v>41</v>
      </c>
      <c r="DB20" s="33" t="s">
        <v>41</v>
      </c>
      <c r="DC20" s="33" t="s">
        <v>41</v>
      </c>
      <c r="DD20" s="33" t="s">
        <v>41</v>
      </c>
      <c r="DE20" s="33" t="s">
        <v>41</v>
      </c>
      <c r="DF20" s="33" t="s">
        <v>41</v>
      </c>
      <c r="DG20" s="33" t="s">
        <v>41</v>
      </c>
      <c r="DH20" s="33" t="s">
        <v>41</v>
      </c>
      <c r="DI20" s="33" t="s">
        <v>41</v>
      </c>
      <c r="DJ20" s="33" t="s">
        <v>41</v>
      </c>
      <c r="DK20" s="33" t="s">
        <v>41</v>
      </c>
      <c r="DL20" s="33" t="s">
        <v>41</v>
      </c>
      <c r="DM20" s="33" t="s">
        <v>41</v>
      </c>
      <c r="DN20" s="33" t="s">
        <v>41</v>
      </c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2" t="s">
        <v>42</v>
      </c>
      <c r="EE20" s="32" t="s">
        <v>42</v>
      </c>
      <c r="EF20" s="32" t="s">
        <v>42</v>
      </c>
      <c r="EG20" s="32" t="s">
        <v>42</v>
      </c>
      <c r="EH20" s="32" t="s">
        <v>42</v>
      </c>
      <c r="EI20" s="32" t="s">
        <v>42</v>
      </c>
      <c r="EJ20" s="32" t="s">
        <v>42</v>
      </c>
      <c r="EK20" s="32" t="s">
        <v>42</v>
      </c>
      <c r="EL20" s="32" t="s">
        <v>42</v>
      </c>
      <c r="EM20" s="32" t="s">
        <v>42</v>
      </c>
      <c r="EN20" s="32" t="s">
        <v>42</v>
      </c>
      <c r="EO20" s="32" t="s">
        <v>42</v>
      </c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 t="s">
        <v>42</v>
      </c>
      <c r="FO20" s="32" t="s">
        <v>42</v>
      </c>
      <c r="FP20" s="32" t="s">
        <v>42</v>
      </c>
      <c r="FQ20" s="32" t="s">
        <v>42</v>
      </c>
      <c r="FR20" s="32" t="s">
        <v>42</v>
      </c>
      <c r="FS20" s="32" t="s">
        <v>42</v>
      </c>
      <c r="FT20" s="32" t="s">
        <v>42</v>
      </c>
      <c r="FU20" s="32" t="s">
        <v>42</v>
      </c>
      <c r="FV20" s="32" t="s">
        <v>42</v>
      </c>
      <c r="FW20" s="32" t="s">
        <v>42</v>
      </c>
      <c r="FX20" s="32" t="s">
        <v>42</v>
      </c>
      <c r="FY20" s="32" t="s">
        <v>42</v>
      </c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3" t="s">
        <v>43</v>
      </c>
      <c r="GR20" s="33" t="s">
        <v>43</v>
      </c>
      <c r="GS20" s="33" t="s">
        <v>43</v>
      </c>
      <c r="GT20" s="33" t="s">
        <v>43</v>
      </c>
      <c r="GU20" s="33" t="s">
        <v>43</v>
      </c>
      <c r="GV20" s="33" t="s">
        <v>43</v>
      </c>
      <c r="GW20" s="33" t="s">
        <v>43</v>
      </c>
      <c r="GX20" s="33" t="s">
        <v>43</v>
      </c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 t="s">
        <v>43</v>
      </c>
      <c r="IB20" s="33" t="s">
        <v>43</v>
      </c>
      <c r="IC20" s="33" t="s">
        <v>43</v>
      </c>
      <c r="ID20" s="33" t="s">
        <v>43</v>
      </c>
      <c r="IE20" s="33" t="s">
        <v>43</v>
      </c>
      <c r="IF20" s="33" t="s">
        <v>43</v>
      </c>
      <c r="IG20" s="33" t="s">
        <v>43</v>
      </c>
      <c r="IH20" s="33" t="s">
        <v>43</v>
      </c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 t="s">
        <v>43</v>
      </c>
      <c r="KL20" s="33" t="s">
        <v>43</v>
      </c>
      <c r="KM20" s="33" t="s">
        <v>43</v>
      </c>
      <c r="KN20" s="33" t="s">
        <v>43</v>
      </c>
      <c r="KO20" s="33" t="s">
        <v>43</v>
      </c>
      <c r="KP20" s="33" t="s">
        <v>43</v>
      </c>
      <c r="KQ20" s="33" t="s">
        <v>43</v>
      </c>
      <c r="KR20" s="33" t="s">
        <v>43</v>
      </c>
      <c r="KS20" s="33" t="s">
        <v>43</v>
      </c>
      <c r="KT20" s="33" t="s">
        <v>43</v>
      </c>
      <c r="KU20" s="33" t="s">
        <v>43</v>
      </c>
      <c r="KV20" s="33" t="s">
        <v>43</v>
      </c>
      <c r="KW20" s="33" t="s">
        <v>43</v>
      </c>
      <c r="KX20" s="33" t="s">
        <v>43</v>
      </c>
      <c r="KY20" s="33" t="s">
        <v>43</v>
      </c>
      <c r="KZ20" s="33" t="s">
        <v>43</v>
      </c>
      <c r="LA20" s="33" t="s">
        <v>43</v>
      </c>
      <c r="LB20" s="33" t="s">
        <v>43</v>
      </c>
      <c r="LC20" s="33" t="s">
        <v>43</v>
      </c>
      <c r="LD20" s="33" t="s">
        <v>43</v>
      </c>
      <c r="LE20" s="33" t="s">
        <v>43</v>
      </c>
      <c r="LF20" s="33" t="s">
        <v>43</v>
      </c>
      <c r="LG20" s="33" t="s">
        <v>43</v>
      </c>
      <c r="LH20" s="33" t="s">
        <v>43</v>
      </c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 t="s">
        <v>41</v>
      </c>
      <c r="ZI20" s="33" t="s">
        <v>151</v>
      </c>
      <c r="ZJ20" s="33" t="s">
        <v>151</v>
      </c>
      <c r="ZK20" s="33" t="s">
        <v>151</v>
      </c>
      <c r="ZL20" s="33" t="s">
        <v>151</v>
      </c>
      <c r="ZM20" s="33" t="s">
        <v>151</v>
      </c>
      <c r="ZN20" s="33" t="s">
        <v>151</v>
      </c>
      <c r="ZO20" s="33" t="s">
        <v>151</v>
      </c>
      <c r="ZP20" s="33" t="s">
        <v>151</v>
      </c>
      <c r="ZQ20" s="33" t="s">
        <v>151</v>
      </c>
      <c r="ZR20" s="33" t="s">
        <v>151</v>
      </c>
      <c r="ZS20" s="33" t="s">
        <v>151</v>
      </c>
      <c r="ZT20" s="32" t="s">
        <v>42</v>
      </c>
      <c r="ZU20" s="32"/>
      <c r="ZV20" s="33" t="s">
        <v>151</v>
      </c>
      <c r="ZW20" s="33" t="s">
        <v>151</v>
      </c>
      <c r="ZX20" s="33" t="s">
        <v>151</v>
      </c>
      <c r="ZY20" s="33" t="s">
        <v>151</v>
      </c>
      <c r="ZZ20" s="33" t="s">
        <v>151</v>
      </c>
      <c r="AAA20" s="33" t="s">
        <v>151</v>
      </c>
      <c r="AAB20" s="33" t="s">
        <v>151</v>
      </c>
      <c r="AAC20" s="33" t="s">
        <v>151</v>
      </c>
      <c r="AAD20" s="33" t="s">
        <v>151</v>
      </c>
      <c r="AAE20" s="33" t="s">
        <v>151</v>
      </c>
      <c r="AAF20" s="33" t="s">
        <v>151</v>
      </c>
      <c r="AAG20" s="32" t="s">
        <v>42</v>
      </c>
      <c r="AAH20" s="32"/>
      <c r="AAI20" s="33" t="s">
        <v>151</v>
      </c>
      <c r="AAJ20" s="33" t="s">
        <v>151</v>
      </c>
      <c r="AAK20" s="33" t="s">
        <v>151</v>
      </c>
      <c r="AAL20" s="33" t="s">
        <v>151</v>
      </c>
      <c r="AAM20" s="33" t="s">
        <v>151</v>
      </c>
      <c r="AAN20" s="33" t="s">
        <v>151</v>
      </c>
      <c r="AAO20" s="33" t="s">
        <v>151</v>
      </c>
      <c r="AAP20" s="33" t="s">
        <v>151</v>
      </c>
      <c r="AAQ20" s="33" t="s">
        <v>151</v>
      </c>
      <c r="AAR20" s="33" t="s">
        <v>151</v>
      </c>
      <c r="AAS20" s="33" t="s">
        <v>151</v>
      </c>
      <c r="AAT20" s="32" t="s">
        <v>42</v>
      </c>
      <c r="AAU20" s="32"/>
      <c r="AAV20" s="33" t="s">
        <v>151</v>
      </c>
      <c r="AAW20" s="33" t="s">
        <v>151</v>
      </c>
      <c r="AAX20" s="33" t="s">
        <v>151</v>
      </c>
      <c r="AAY20" s="33" t="s">
        <v>151</v>
      </c>
      <c r="AAZ20" s="33" t="s">
        <v>151</v>
      </c>
      <c r="ABA20" s="33" t="s">
        <v>151</v>
      </c>
      <c r="ABB20" s="33" t="s">
        <v>151</v>
      </c>
      <c r="ABC20" s="33" t="s">
        <v>151</v>
      </c>
      <c r="ABD20" s="33" t="s">
        <v>151</v>
      </c>
      <c r="ABE20" s="33" t="s">
        <v>151</v>
      </c>
      <c r="ABF20" s="33" t="s">
        <v>151</v>
      </c>
      <c r="ABG20" s="32" t="s">
        <v>42</v>
      </c>
      <c r="ABH20" s="32"/>
      <c r="ABI20" s="33" t="s">
        <v>151</v>
      </c>
      <c r="ABJ20" s="33" t="s">
        <v>151</v>
      </c>
      <c r="ABK20" s="33" t="s">
        <v>151</v>
      </c>
      <c r="ABL20" s="33" t="s">
        <v>151</v>
      </c>
      <c r="ABM20" s="33" t="s">
        <v>151</v>
      </c>
      <c r="ABN20" s="33" t="s">
        <v>151</v>
      </c>
      <c r="ABO20" s="33" t="s">
        <v>151</v>
      </c>
      <c r="ABP20" s="33" t="s">
        <v>151</v>
      </c>
      <c r="ABQ20" s="33" t="s">
        <v>151</v>
      </c>
      <c r="ABR20" s="33" t="s">
        <v>151</v>
      </c>
      <c r="ABS20" s="33" t="s">
        <v>151</v>
      </c>
      <c r="ABT20" s="32" t="s">
        <v>42</v>
      </c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  <c r="ACJ20" s="32"/>
      <c r="ACK20" s="32"/>
      <c r="ACL20" s="32"/>
      <c r="ACM20" s="32"/>
      <c r="ACN20" s="32"/>
      <c r="ACO20" s="32"/>
      <c r="ACP20" s="32"/>
      <c r="ACQ20" s="32"/>
      <c r="ACR20" s="32"/>
      <c r="ACS20" s="32"/>
      <c r="ACT20" s="32"/>
      <c r="ACU20" s="32"/>
      <c r="ACV20" s="32"/>
      <c r="ACW20" s="32"/>
      <c r="ACX20" s="32"/>
      <c r="ACY20" s="32"/>
      <c r="ACZ20" s="32"/>
      <c r="ADA20" s="32"/>
      <c r="ADB20" s="32"/>
      <c r="ADC20" s="32"/>
      <c r="ADD20" s="32"/>
      <c r="ADE20" s="32"/>
      <c r="ADF20" s="32"/>
      <c r="ADG20" s="32"/>
      <c r="ADH20" s="32"/>
      <c r="ADI20" s="32" t="s">
        <v>42</v>
      </c>
      <c r="ADJ20" s="32" t="s">
        <v>42</v>
      </c>
      <c r="ADK20" s="32" t="s">
        <v>42</v>
      </c>
      <c r="ADL20" s="32" t="s">
        <v>42</v>
      </c>
      <c r="ADM20" s="32" t="s">
        <v>42</v>
      </c>
      <c r="ADN20" s="32" t="s">
        <v>42</v>
      </c>
      <c r="ADO20" s="32" t="s">
        <v>42</v>
      </c>
      <c r="ADP20" s="32" t="s">
        <v>42</v>
      </c>
      <c r="ADQ20" s="33" t="s">
        <v>152</v>
      </c>
      <c r="ADR20" s="33" t="s">
        <v>152</v>
      </c>
      <c r="ADS20" s="33" t="s">
        <v>152</v>
      </c>
      <c r="ADT20" s="33" t="s">
        <v>152</v>
      </c>
      <c r="ADU20" s="33"/>
      <c r="ADV20" s="32" t="s">
        <v>42</v>
      </c>
      <c r="ADW20" s="32" t="s">
        <v>42</v>
      </c>
      <c r="ADX20" s="32" t="s">
        <v>42</v>
      </c>
      <c r="ADY20" s="32" t="s">
        <v>42</v>
      </c>
      <c r="ADZ20" s="32" t="s">
        <v>42</v>
      </c>
      <c r="AEA20" s="32" t="s">
        <v>42</v>
      </c>
      <c r="AEB20" s="32" t="s">
        <v>42</v>
      </c>
      <c r="AEC20" s="32" t="s">
        <v>42</v>
      </c>
      <c r="AED20" s="33" t="s">
        <v>152</v>
      </c>
      <c r="AEE20" s="33" t="s">
        <v>152</v>
      </c>
      <c r="AEF20" s="33" t="s">
        <v>152</v>
      </c>
      <c r="AEG20" s="33" t="s">
        <v>152</v>
      </c>
      <c r="AEH20" s="33"/>
      <c r="AEI20" s="32" t="s">
        <v>42</v>
      </c>
      <c r="AEJ20" s="32" t="s">
        <v>42</v>
      </c>
      <c r="AEK20" s="32" t="s">
        <v>42</v>
      </c>
      <c r="AEL20" s="32" t="s">
        <v>42</v>
      </c>
      <c r="AEM20" s="32" t="s">
        <v>42</v>
      </c>
      <c r="AEN20" s="32" t="s">
        <v>42</v>
      </c>
      <c r="AEO20" s="32" t="s">
        <v>42</v>
      </c>
      <c r="AEP20" s="32" t="s">
        <v>42</v>
      </c>
      <c r="AEQ20" s="33" t="s">
        <v>152</v>
      </c>
      <c r="AER20" s="33" t="s">
        <v>152</v>
      </c>
      <c r="AES20" s="33" t="s">
        <v>152</v>
      </c>
      <c r="AET20" s="33" t="s">
        <v>152</v>
      </c>
      <c r="AEU20" s="33"/>
      <c r="AEV20" s="33" t="s">
        <v>151</v>
      </c>
      <c r="AEW20" s="33" t="s">
        <v>151</v>
      </c>
      <c r="AEX20" s="33" t="s">
        <v>151</v>
      </c>
      <c r="AEY20" s="33" t="s">
        <v>151</v>
      </c>
      <c r="AEZ20" s="33" t="s">
        <v>151</v>
      </c>
      <c r="AFA20" s="33" t="s">
        <v>151</v>
      </c>
      <c r="AFB20" s="33" t="s">
        <v>151</v>
      </c>
      <c r="AFC20" s="33" t="s">
        <v>151</v>
      </c>
      <c r="AFD20" s="33" t="s">
        <v>151</v>
      </c>
      <c r="AFE20" s="33" t="s">
        <v>151</v>
      </c>
      <c r="AFF20" s="33" t="s">
        <v>151</v>
      </c>
      <c r="AFG20" s="32" t="s">
        <v>42</v>
      </c>
      <c r="AFH20" s="32"/>
      <c r="AFI20" s="32" t="s">
        <v>42</v>
      </c>
      <c r="AFJ20" s="32" t="s">
        <v>42</v>
      </c>
      <c r="AFK20" s="32" t="s">
        <v>42</v>
      </c>
      <c r="AFL20" s="32" t="s">
        <v>42</v>
      </c>
      <c r="AFM20" s="32" t="s">
        <v>42</v>
      </c>
      <c r="AFN20" s="32" t="s">
        <v>42</v>
      </c>
      <c r="AFO20" s="32" t="s">
        <v>42</v>
      </c>
      <c r="AFP20" s="32" t="s">
        <v>42</v>
      </c>
      <c r="AFQ20" s="33" t="s">
        <v>152</v>
      </c>
      <c r="AFR20" s="33" t="s">
        <v>152</v>
      </c>
      <c r="AFS20" s="33" t="s">
        <v>152</v>
      </c>
      <c r="AFT20" s="33" t="s">
        <v>152</v>
      </c>
      <c r="AFU20" s="33"/>
      <c r="AFV20" s="32" t="s">
        <v>42</v>
      </c>
      <c r="AFW20" s="32" t="s">
        <v>42</v>
      </c>
      <c r="AFX20" s="32" t="s">
        <v>42</v>
      </c>
      <c r="AFY20" s="32" t="s">
        <v>42</v>
      </c>
      <c r="AFZ20" s="32" t="s">
        <v>42</v>
      </c>
      <c r="AGA20" s="32" t="s">
        <v>42</v>
      </c>
      <c r="AGB20" s="32" t="s">
        <v>42</v>
      </c>
      <c r="AGC20" s="32" t="s">
        <v>42</v>
      </c>
      <c r="AGD20" s="33" t="s">
        <v>152</v>
      </c>
      <c r="AGE20" s="33" t="s">
        <v>152</v>
      </c>
      <c r="AGF20" s="33" t="s">
        <v>152</v>
      </c>
      <c r="AGG20" s="33" t="s">
        <v>152</v>
      </c>
      <c r="AGH20" s="33"/>
      <c r="AGI20" s="32" t="s">
        <v>42</v>
      </c>
      <c r="AGJ20" s="32" t="s">
        <v>42</v>
      </c>
      <c r="AGK20" s="32" t="s">
        <v>42</v>
      </c>
      <c r="AGL20" s="32" t="s">
        <v>42</v>
      </c>
      <c r="AGM20" s="32" t="s">
        <v>42</v>
      </c>
      <c r="AGN20" s="32" t="s">
        <v>42</v>
      </c>
      <c r="AGO20" s="32" t="s">
        <v>42</v>
      </c>
      <c r="AGP20" s="32" t="s">
        <v>42</v>
      </c>
      <c r="AGQ20" s="33" t="s">
        <v>152</v>
      </c>
      <c r="AGR20" s="33" t="s">
        <v>152</v>
      </c>
      <c r="AGS20" s="33" t="s">
        <v>152</v>
      </c>
      <c r="AGT20" s="33" t="s">
        <v>152</v>
      </c>
      <c r="AGU20" s="33"/>
      <c r="AGV20" s="32" t="s">
        <v>42</v>
      </c>
      <c r="AGW20" s="32" t="s">
        <v>42</v>
      </c>
      <c r="AGX20" s="32" t="s">
        <v>42</v>
      </c>
      <c r="AGY20" s="32" t="s">
        <v>42</v>
      </c>
      <c r="AGZ20" s="32" t="s">
        <v>42</v>
      </c>
      <c r="AHA20" s="32" t="s">
        <v>42</v>
      </c>
      <c r="AHB20" s="32" t="s">
        <v>42</v>
      </c>
      <c r="AHC20" s="32" t="s">
        <v>42</v>
      </c>
      <c r="AHD20" s="33" t="s">
        <v>152</v>
      </c>
      <c r="AHE20" s="33" t="s">
        <v>152</v>
      </c>
      <c r="AHF20" s="33" t="s">
        <v>152</v>
      </c>
      <c r="AHG20" s="33" t="s">
        <v>152</v>
      </c>
      <c r="AHH20" s="33"/>
      <c r="AHI20" s="32" t="s">
        <v>42</v>
      </c>
      <c r="AHJ20" s="32" t="s">
        <v>42</v>
      </c>
      <c r="AHK20" s="32" t="s">
        <v>42</v>
      </c>
      <c r="AHL20" s="32" t="s">
        <v>42</v>
      </c>
      <c r="AHM20" s="32" t="s">
        <v>42</v>
      </c>
      <c r="AHN20" s="32" t="s">
        <v>42</v>
      </c>
      <c r="AHO20" s="32" t="s">
        <v>42</v>
      </c>
      <c r="AHP20" s="32" t="s">
        <v>42</v>
      </c>
      <c r="AHQ20" s="32" t="s">
        <v>42</v>
      </c>
      <c r="AHR20" s="32" t="s">
        <v>42</v>
      </c>
      <c r="AHS20" s="32" t="s">
        <v>42</v>
      </c>
      <c r="AHT20" s="32" t="s">
        <v>42</v>
      </c>
      <c r="AHU20" s="32" t="s">
        <v>42</v>
      </c>
      <c r="AHV20" s="32" t="s">
        <v>42</v>
      </c>
      <c r="AHW20" s="32" t="s">
        <v>42</v>
      </c>
      <c r="AHX20" s="32" t="s">
        <v>42</v>
      </c>
      <c r="AHY20" s="32" t="s">
        <v>42</v>
      </c>
      <c r="AHZ20" s="32" t="s">
        <v>42</v>
      </c>
      <c r="AIA20" s="32" t="s">
        <v>42</v>
      </c>
      <c r="AIB20" s="32" t="s">
        <v>42</v>
      </c>
      <c r="AIC20" s="32" t="s">
        <v>42</v>
      </c>
      <c r="AID20" s="32" t="s">
        <v>42</v>
      </c>
      <c r="AIE20" s="32" t="s">
        <v>42</v>
      </c>
      <c r="AIF20" s="32" t="s">
        <v>42</v>
      </c>
      <c r="AIG20" s="32" t="s">
        <v>42</v>
      </c>
      <c r="AIH20" s="32" t="s">
        <v>42</v>
      </c>
      <c r="AII20" s="32" t="s">
        <v>42</v>
      </c>
      <c r="AIJ20" s="32" t="s">
        <v>42</v>
      </c>
      <c r="AIK20" s="32" t="s">
        <v>42</v>
      </c>
      <c r="AIL20" s="32" t="s">
        <v>42</v>
      </c>
      <c r="AIM20" s="32" t="s">
        <v>42</v>
      </c>
      <c r="AIN20" s="32" t="s">
        <v>42</v>
      </c>
      <c r="AIO20" s="32" t="s">
        <v>42</v>
      </c>
      <c r="AIP20" s="32" t="s">
        <v>42</v>
      </c>
      <c r="AIQ20" s="32" t="s">
        <v>42</v>
      </c>
      <c r="AIR20" s="32" t="s">
        <v>42</v>
      </c>
      <c r="AIS20" s="32" t="s">
        <v>42</v>
      </c>
      <c r="AIT20" s="32" t="s">
        <v>42</v>
      </c>
      <c r="AIU20" s="32" t="s">
        <v>42</v>
      </c>
      <c r="AIV20" s="32" t="s">
        <v>42</v>
      </c>
      <c r="AIW20" s="32" t="s">
        <v>42</v>
      </c>
      <c r="AIX20" s="32" t="s">
        <v>42</v>
      </c>
      <c r="AIY20" s="32" t="s">
        <v>42</v>
      </c>
      <c r="AIZ20" s="32" t="s">
        <v>42</v>
      </c>
      <c r="AJA20" s="32" t="s">
        <v>42</v>
      </c>
      <c r="AJB20" s="32" t="s">
        <v>42</v>
      </c>
      <c r="AJC20" s="32" t="s">
        <v>42</v>
      </c>
      <c r="AJD20" s="32" t="s">
        <v>42</v>
      </c>
      <c r="AJE20" s="32" t="s">
        <v>42</v>
      </c>
      <c r="AJF20" s="32" t="s">
        <v>42</v>
      </c>
      <c r="AJG20" s="32" t="s">
        <v>42</v>
      </c>
      <c r="AJH20" s="32" t="s">
        <v>42</v>
      </c>
      <c r="AJI20" s="32" t="s">
        <v>42</v>
      </c>
      <c r="AJJ20" s="32" t="s">
        <v>42</v>
      </c>
      <c r="AJK20" s="32" t="s">
        <v>42</v>
      </c>
      <c r="AJL20" s="32" t="s">
        <v>42</v>
      </c>
      <c r="AJM20" s="32" t="s">
        <v>42</v>
      </c>
      <c r="AJN20" s="32" t="s">
        <v>42</v>
      </c>
      <c r="AJO20" s="32" t="s">
        <v>42</v>
      </c>
      <c r="AJP20" s="32" t="s">
        <v>42</v>
      </c>
      <c r="AJQ20" s="32" t="s">
        <v>42</v>
      </c>
      <c r="AJR20" s="32" t="s">
        <v>42</v>
      </c>
      <c r="AJS20" s="32" t="s">
        <v>42</v>
      </c>
      <c r="AJT20" s="32" t="s">
        <v>42</v>
      </c>
      <c r="AJU20" s="32" t="s">
        <v>42</v>
      </c>
      <c r="AJV20" s="32" t="s">
        <v>42</v>
      </c>
      <c r="AJW20" s="32" t="s">
        <v>42</v>
      </c>
      <c r="AJX20" s="32" t="s">
        <v>42</v>
      </c>
      <c r="AJY20" s="32" t="s">
        <v>42</v>
      </c>
      <c r="AJZ20" s="32" t="s">
        <v>42</v>
      </c>
      <c r="AKA20" s="32" t="s">
        <v>42</v>
      </c>
      <c r="AKB20" s="32" t="s">
        <v>42</v>
      </c>
      <c r="AKC20" s="32" t="s">
        <v>42</v>
      </c>
      <c r="AKD20" s="32" t="s">
        <v>42</v>
      </c>
      <c r="AKE20" s="32" t="s">
        <v>42</v>
      </c>
      <c r="AKF20" s="32" t="s">
        <v>42</v>
      </c>
      <c r="AKG20" s="32" t="s">
        <v>42</v>
      </c>
      <c r="AKH20" s="32" t="s">
        <v>42</v>
      </c>
      <c r="AKI20" s="32" t="s">
        <v>42</v>
      </c>
      <c r="AKJ20" s="32" t="s">
        <v>42</v>
      </c>
      <c r="AKK20" s="32" t="s">
        <v>42</v>
      </c>
      <c r="AKL20" s="32" t="s">
        <v>42</v>
      </c>
      <c r="AKM20" s="32" t="s">
        <v>42</v>
      </c>
      <c r="AKN20" s="32" t="s">
        <v>42</v>
      </c>
      <c r="AKO20" s="32" t="s">
        <v>42</v>
      </c>
      <c r="AKP20" s="32" t="s">
        <v>42</v>
      </c>
      <c r="AKQ20" s="32" t="s">
        <v>42</v>
      </c>
      <c r="AKR20" s="32" t="s">
        <v>42</v>
      </c>
      <c r="AKS20" s="32" t="s">
        <v>42</v>
      </c>
      <c r="AKT20" s="32" t="s">
        <v>42</v>
      </c>
      <c r="AKU20" s="32" t="s">
        <v>42</v>
      </c>
      <c r="AKV20" s="32" t="s">
        <v>42</v>
      </c>
      <c r="AKW20" s="32" t="s">
        <v>42</v>
      </c>
      <c r="AKX20" s="32" t="s">
        <v>42</v>
      </c>
      <c r="AKY20" s="32" t="s">
        <v>42</v>
      </c>
      <c r="AKZ20" s="32" t="s">
        <v>42</v>
      </c>
      <c r="ALA20" s="32" t="s">
        <v>42</v>
      </c>
      <c r="ALB20" s="32" t="s">
        <v>42</v>
      </c>
      <c r="ALC20" s="32" t="s">
        <v>42</v>
      </c>
      <c r="ALD20" s="32" t="s">
        <v>42</v>
      </c>
      <c r="ALE20" s="32" t="s">
        <v>42</v>
      </c>
      <c r="ALF20" s="32" t="s">
        <v>42</v>
      </c>
      <c r="ALG20" s="32" t="s">
        <v>42</v>
      </c>
      <c r="ALH20" s="32" t="s">
        <v>42</v>
      </c>
      <c r="ALI20" s="32" t="s">
        <v>42</v>
      </c>
      <c r="ALJ20" s="32" t="s">
        <v>42</v>
      </c>
      <c r="ALK20" s="32" t="s">
        <v>42</v>
      </c>
      <c r="ALL20" s="32" t="s">
        <v>42</v>
      </c>
      <c r="ALM20" s="32" t="s">
        <v>42</v>
      </c>
      <c r="ALN20" s="32" t="s">
        <v>42</v>
      </c>
      <c r="ALO20" s="32" t="s">
        <v>42</v>
      </c>
      <c r="ALP20" s="32" t="s">
        <v>42</v>
      </c>
      <c r="ALQ20" s="32" t="s">
        <v>42</v>
      </c>
      <c r="ALR20" s="32" t="s">
        <v>42</v>
      </c>
      <c r="ALS20" s="32" t="s">
        <v>42</v>
      </c>
      <c r="ALT20" s="32" t="s">
        <v>42</v>
      </c>
      <c r="ALU20" s="32" t="s">
        <v>42</v>
      </c>
      <c r="ALV20" s="32" t="s">
        <v>42</v>
      </c>
      <c r="ALW20" s="32" t="s">
        <v>42</v>
      </c>
      <c r="ALX20" s="32" t="s">
        <v>42</v>
      </c>
      <c r="ALY20" s="32" t="s">
        <v>42</v>
      </c>
      <c r="ALZ20" s="32" t="s">
        <v>42</v>
      </c>
      <c r="AMA20" s="32" t="s">
        <v>42</v>
      </c>
      <c r="AMB20" s="32" t="s">
        <v>42</v>
      </c>
      <c r="AMC20" s="32" t="s">
        <v>42</v>
      </c>
      <c r="AMD20" s="32" t="s">
        <v>42</v>
      </c>
      <c r="AME20" s="32" t="s">
        <v>42</v>
      </c>
      <c r="AMF20" s="32" t="s">
        <v>42</v>
      </c>
      <c r="AMG20" s="32" t="s">
        <v>42</v>
      </c>
      <c r="AMH20" s="32" t="s">
        <v>42</v>
      </c>
      <c r="AMI20" s="32" t="s">
        <v>42</v>
      </c>
      <c r="AMJ20" s="32" t="s">
        <v>42</v>
      </c>
      <c r="AMK20" s="32" t="s">
        <v>42</v>
      </c>
      <c r="AML20" s="32" t="s">
        <v>42</v>
      </c>
      <c r="AMM20" s="32" t="s">
        <v>42</v>
      </c>
      <c r="AMN20" s="32" t="s">
        <v>42</v>
      </c>
      <c r="AMO20" s="32" t="s">
        <v>42</v>
      </c>
      <c r="AMP20" s="32" t="s">
        <v>42</v>
      </c>
      <c r="AMQ20" s="32" t="s">
        <v>42</v>
      </c>
      <c r="AMR20" s="32" t="s">
        <v>42</v>
      </c>
      <c r="AMS20" s="32" t="s">
        <v>42</v>
      </c>
      <c r="AMT20" s="32" t="s">
        <v>42</v>
      </c>
      <c r="AMU20" s="32" t="s">
        <v>42</v>
      </c>
      <c r="AMV20" s="32" t="s">
        <v>42</v>
      </c>
      <c r="AMW20" s="32" t="s">
        <v>42</v>
      </c>
      <c r="AMX20" s="32" t="s">
        <v>42</v>
      </c>
      <c r="AMY20" s="32" t="s">
        <v>42</v>
      </c>
      <c r="AMZ20" s="32" t="s">
        <v>42</v>
      </c>
      <c r="ANA20" s="32" t="s">
        <v>42</v>
      </c>
      <c r="ANB20" s="32" t="s">
        <v>42</v>
      </c>
      <c r="ANC20" s="32" t="s">
        <v>42</v>
      </c>
      <c r="AND20" s="32" t="s">
        <v>42</v>
      </c>
      <c r="ANE20" s="32" t="s">
        <v>42</v>
      </c>
      <c r="ANF20" s="32" t="s">
        <v>42</v>
      </c>
      <c r="ANG20" s="32" t="s">
        <v>42</v>
      </c>
      <c r="ANH20" s="32" t="s">
        <v>42</v>
      </c>
      <c r="ANI20" s="32" t="s">
        <v>42</v>
      </c>
      <c r="ANJ20" s="32" t="s">
        <v>42</v>
      </c>
      <c r="ANK20" s="32" t="s">
        <v>42</v>
      </c>
      <c r="ANL20" s="32" t="s">
        <v>42</v>
      </c>
      <c r="ANM20" s="32" t="s">
        <v>42</v>
      </c>
      <c r="ANN20" s="32" t="s">
        <v>42</v>
      </c>
      <c r="ANO20" s="32" t="s">
        <v>42</v>
      </c>
      <c r="ANP20" s="32" t="s">
        <v>42</v>
      </c>
      <c r="ANQ20" s="33" t="s">
        <v>152</v>
      </c>
      <c r="ANR20" s="33" t="s">
        <v>152</v>
      </c>
      <c r="ANS20" s="33" t="s">
        <v>152</v>
      </c>
      <c r="ANT20" s="32" t="s">
        <v>42</v>
      </c>
      <c r="ANU20" s="32" t="s">
        <v>42</v>
      </c>
      <c r="ANV20" s="32" t="s">
        <v>42</v>
      </c>
      <c r="ANW20" s="32" t="s">
        <v>42</v>
      </c>
      <c r="ANX20" s="32" t="s">
        <v>42</v>
      </c>
      <c r="ANY20" s="32" t="s">
        <v>42</v>
      </c>
      <c r="ANZ20" s="32" t="s">
        <v>42</v>
      </c>
      <c r="AOA20" s="32" t="s">
        <v>42</v>
      </c>
      <c r="AOB20" s="33" t="s">
        <v>152</v>
      </c>
      <c r="AOC20" s="33" t="s">
        <v>152</v>
      </c>
      <c r="AOD20" s="33" t="s">
        <v>152</v>
      </c>
      <c r="AOE20" s="33" t="s">
        <v>152</v>
      </c>
      <c r="AOF20" s="32" t="s">
        <v>42</v>
      </c>
      <c r="AOG20" s="32" t="s">
        <v>42</v>
      </c>
      <c r="AOH20" s="32" t="s">
        <v>42</v>
      </c>
      <c r="AOI20" s="32" t="s">
        <v>42</v>
      </c>
      <c r="AOJ20" s="32" t="s">
        <v>42</v>
      </c>
      <c r="AOK20" s="32" t="s">
        <v>42</v>
      </c>
      <c r="AOL20" s="32" t="s">
        <v>42</v>
      </c>
      <c r="AOM20" s="32" t="s">
        <v>42</v>
      </c>
      <c r="AON20" s="33" t="s">
        <v>152</v>
      </c>
      <c r="AOO20" s="33" t="s">
        <v>152</v>
      </c>
      <c r="AOP20" s="33" t="s">
        <v>152</v>
      </c>
      <c r="AOQ20" s="33" t="s">
        <v>152</v>
      </c>
      <c r="AOR20" s="32" t="s">
        <v>42</v>
      </c>
      <c r="AOS20" s="32" t="s">
        <v>42</v>
      </c>
      <c r="AOT20" s="32" t="s">
        <v>42</v>
      </c>
      <c r="AOU20" s="32" t="s">
        <v>42</v>
      </c>
      <c r="AOV20" s="32" t="s">
        <v>42</v>
      </c>
      <c r="AOW20" s="32" t="s">
        <v>42</v>
      </c>
      <c r="AOX20" s="32" t="s">
        <v>42</v>
      </c>
      <c r="AOY20" s="32" t="s">
        <v>42</v>
      </c>
      <c r="AOZ20" s="33" t="s">
        <v>152</v>
      </c>
      <c r="APA20" s="33" t="s">
        <v>152</v>
      </c>
      <c r="APB20" s="33" t="s">
        <v>152</v>
      </c>
      <c r="APC20" s="33" t="s">
        <v>152</v>
      </c>
      <c r="APD20" s="32" t="s">
        <v>42</v>
      </c>
      <c r="APE20" s="32" t="s">
        <v>42</v>
      </c>
      <c r="APF20" s="32" t="s">
        <v>42</v>
      </c>
      <c r="APG20" s="32" t="s">
        <v>42</v>
      </c>
      <c r="APH20" s="32" t="s">
        <v>42</v>
      </c>
      <c r="API20" s="32" t="s">
        <v>42</v>
      </c>
      <c r="APJ20" s="32" t="s">
        <v>42</v>
      </c>
      <c r="APK20" s="32" t="s">
        <v>42</v>
      </c>
      <c r="APL20" s="32" t="s">
        <v>42</v>
      </c>
      <c r="APM20" s="32" t="s">
        <v>42</v>
      </c>
      <c r="APN20" s="32" t="s">
        <v>42</v>
      </c>
      <c r="APO20" s="32" t="s">
        <v>42</v>
      </c>
      <c r="APP20" s="32" t="s">
        <v>42</v>
      </c>
      <c r="APQ20" s="32" t="s">
        <v>42</v>
      </c>
      <c r="APR20" s="32" t="s">
        <v>42</v>
      </c>
      <c r="APS20" s="32" t="s">
        <v>42</v>
      </c>
      <c r="APT20" s="32" t="s">
        <v>42</v>
      </c>
      <c r="APU20" s="32" t="s">
        <v>42</v>
      </c>
      <c r="APV20" s="32" t="s">
        <v>42</v>
      </c>
      <c r="APW20" s="32" t="s">
        <v>42</v>
      </c>
      <c r="APX20" s="32" t="s">
        <v>42</v>
      </c>
      <c r="APY20" s="32" t="s">
        <v>42</v>
      </c>
      <c r="APZ20" s="32" t="s">
        <v>42</v>
      </c>
      <c r="AQA20" s="32" t="s">
        <v>42</v>
      </c>
      <c r="AQB20" s="32" t="s">
        <v>42</v>
      </c>
      <c r="AQC20" s="32" t="s">
        <v>42</v>
      </c>
      <c r="AQD20" s="32" t="s">
        <v>42</v>
      </c>
      <c r="AQE20" s="32" t="s">
        <v>42</v>
      </c>
      <c r="AQF20" s="32" t="s">
        <v>42</v>
      </c>
      <c r="AQG20" s="32" t="s">
        <v>42</v>
      </c>
      <c r="AQH20" s="32" t="s">
        <v>42</v>
      </c>
      <c r="AQI20" s="32" t="s">
        <v>42</v>
      </c>
      <c r="AQJ20" s="32" t="s">
        <v>42</v>
      </c>
      <c r="AQK20" s="32" t="s">
        <v>42</v>
      </c>
      <c r="AQL20" s="32" t="s">
        <v>42</v>
      </c>
      <c r="AQM20" s="32" t="s">
        <v>42</v>
      </c>
      <c r="AQN20" s="32" t="s">
        <v>42</v>
      </c>
      <c r="AQO20" s="32" t="s">
        <v>42</v>
      </c>
      <c r="AQP20" s="32" t="s">
        <v>42</v>
      </c>
      <c r="AQQ20" s="32" t="s">
        <v>42</v>
      </c>
      <c r="AQR20" s="32" t="s">
        <v>42</v>
      </c>
      <c r="AQS20" s="32" t="s">
        <v>42</v>
      </c>
      <c r="AQT20" s="32" t="s">
        <v>42</v>
      </c>
      <c r="AQU20" s="32" t="s">
        <v>42</v>
      </c>
      <c r="AQV20" s="32" t="s">
        <v>42</v>
      </c>
      <c r="AQW20" s="32" t="s">
        <v>42</v>
      </c>
      <c r="AQX20" s="32" t="s">
        <v>42</v>
      </c>
      <c r="AQY20" s="32" t="s">
        <v>42</v>
      </c>
      <c r="AQZ20" s="32" t="s">
        <v>42</v>
      </c>
      <c r="ARA20" s="32" t="s">
        <v>42</v>
      </c>
      <c r="ARB20" s="32" t="s">
        <v>42</v>
      </c>
      <c r="ARC20" s="32" t="s">
        <v>42</v>
      </c>
      <c r="ARD20" s="32" t="s">
        <v>42</v>
      </c>
      <c r="ARE20" s="32" t="s">
        <v>42</v>
      </c>
      <c r="ARF20" s="32" t="s">
        <v>42</v>
      </c>
      <c r="ARG20" s="32" t="s">
        <v>42</v>
      </c>
      <c r="ARH20" s="32" t="s">
        <v>42</v>
      </c>
      <c r="ARI20" s="32" t="s">
        <v>42</v>
      </c>
      <c r="ARJ20" s="32" t="s">
        <v>42</v>
      </c>
      <c r="ARK20" s="32" t="s">
        <v>42</v>
      </c>
      <c r="ARL20" s="32" t="s">
        <v>42</v>
      </c>
      <c r="ARM20" s="32" t="s">
        <v>42</v>
      </c>
      <c r="ARN20" s="32" t="s">
        <v>42</v>
      </c>
      <c r="ARO20" s="32" t="s">
        <v>42</v>
      </c>
      <c r="ARP20" s="32" t="s">
        <v>42</v>
      </c>
      <c r="ARQ20" s="32" t="s">
        <v>42</v>
      </c>
      <c r="ARR20" s="32" t="s">
        <v>42</v>
      </c>
      <c r="ARS20" s="32" t="s">
        <v>42</v>
      </c>
      <c r="ART20" s="32" t="s">
        <v>42</v>
      </c>
      <c r="ARU20" s="32" t="s">
        <v>42</v>
      </c>
      <c r="ARV20" s="32" t="s">
        <v>42</v>
      </c>
      <c r="ARW20" s="32" t="s">
        <v>42</v>
      </c>
      <c r="ARX20" s="32" t="s">
        <v>42</v>
      </c>
      <c r="ARY20" s="32" t="s">
        <v>42</v>
      </c>
      <c r="ARZ20" s="32" t="s">
        <v>42</v>
      </c>
      <c r="ASA20" s="32" t="s">
        <v>42</v>
      </c>
      <c r="ASB20" s="32" t="s">
        <v>42</v>
      </c>
      <c r="ASC20" s="32" t="s">
        <v>42</v>
      </c>
      <c r="ASD20" s="32" t="s">
        <v>42</v>
      </c>
      <c r="ASE20" s="32" t="s">
        <v>42</v>
      </c>
      <c r="ASF20" s="32" t="s">
        <v>42</v>
      </c>
      <c r="ASG20" s="32" t="s">
        <v>42</v>
      </c>
      <c r="ASH20" s="32" t="s">
        <v>42</v>
      </c>
      <c r="ASI20" s="32" t="s">
        <v>42</v>
      </c>
      <c r="ASJ20" s="32" t="s">
        <v>42</v>
      </c>
      <c r="ASK20" s="32" t="s">
        <v>42</v>
      </c>
      <c r="ASL20" s="32" t="s">
        <v>42</v>
      </c>
      <c r="ASM20" s="32" t="s">
        <v>42</v>
      </c>
      <c r="ASN20" s="32" t="s">
        <v>42</v>
      </c>
      <c r="ASO20" s="32" t="s">
        <v>42</v>
      </c>
      <c r="ASP20" s="32" t="s">
        <v>42</v>
      </c>
      <c r="ASQ20" s="32" t="s">
        <v>42</v>
      </c>
      <c r="ASR20" s="32" t="s">
        <v>42</v>
      </c>
      <c r="ASS20" s="32" t="s">
        <v>42</v>
      </c>
      <c r="AST20" s="32" t="s">
        <v>42</v>
      </c>
      <c r="ASU20" s="32" t="s">
        <v>42</v>
      </c>
      <c r="ASV20" s="32" t="s">
        <v>42</v>
      </c>
      <c r="ASW20" s="32" t="s">
        <v>42</v>
      </c>
      <c r="ASX20" s="32" t="s">
        <v>42</v>
      </c>
      <c r="ASY20" s="32" t="s">
        <v>42</v>
      </c>
      <c r="ASZ20" s="32" t="s">
        <v>42</v>
      </c>
      <c r="ATA20" s="32" t="s">
        <v>42</v>
      </c>
      <c r="ATB20" s="32" t="s">
        <v>42</v>
      </c>
      <c r="ATC20" s="32" t="s">
        <v>42</v>
      </c>
      <c r="ATD20" s="32" t="s">
        <v>42</v>
      </c>
      <c r="ATE20" s="32" t="s">
        <v>42</v>
      </c>
      <c r="ATF20" s="32" t="s">
        <v>42</v>
      </c>
      <c r="ATG20" s="32" t="s">
        <v>42</v>
      </c>
      <c r="ATH20" s="32" t="s">
        <v>42</v>
      </c>
      <c r="ATI20" s="32" t="s">
        <v>42</v>
      </c>
      <c r="ATJ20" s="32" t="s">
        <v>42</v>
      </c>
      <c r="ATK20" s="32" t="s">
        <v>42</v>
      </c>
      <c r="ATL20" s="32" t="s">
        <v>42</v>
      </c>
      <c r="ATM20" s="32" t="s">
        <v>42</v>
      </c>
      <c r="ATN20" s="32" t="s">
        <v>42</v>
      </c>
      <c r="ATO20" s="32" t="s">
        <v>42</v>
      </c>
      <c r="ATP20" s="32" t="s">
        <v>42</v>
      </c>
      <c r="ATQ20" s="32" t="s">
        <v>42</v>
      </c>
      <c r="ATR20" s="32" t="s">
        <v>42</v>
      </c>
      <c r="ATS20" s="32" t="s">
        <v>42</v>
      </c>
      <c r="ATT20" s="33" t="s">
        <v>151</v>
      </c>
      <c r="ATU20" s="33" t="s">
        <v>41</v>
      </c>
      <c r="ATV20" s="33" t="s">
        <v>41</v>
      </c>
      <c r="ATW20" s="33" t="s">
        <v>41</v>
      </c>
      <c r="ATX20" s="33" t="s">
        <v>41</v>
      </c>
      <c r="ATY20" s="33" t="s">
        <v>41</v>
      </c>
      <c r="ATZ20" s="33" t="s">
        <v>151</v>
      </c>
      <c r="AUA20" s="33" t="s">
        <v>41</v>
      </c>
      <c r="AUB20" s="33" t="s">
        <v>41</v>
      </c>
      <c r="AUC20" s="33" t="s">
        <v>151</v>
      </c>
      <c r="AUD20" s="33" t="s">
        <v>41</v>
      </c>
      <c r="AUE20" s="33" t="s">
        <v>41</v>
      </c>
      <c r="AUF20" s="33" t="s">
        <v>151</v>
      </c>
      <c r="AUG20" s="33" t="s">
        <v>41</v>
      </c>
      <c r="AUH20" s="33" t="s">
        <v>41</v>
      </c>
      <c r="AUI20" s="33" t="s">
        <v>41</v>
      </c>
      <c r="AUJ20" s="33" t="s">
        <v>41</v>
      </c>
      <c r="AUK20" s="33" t="s">
        <v>41</v>
      </c>
      <c r="AUL20" s="33" t="s">
        <v>41</v>
      </c>
      <c r="AUM20" s="33" t="s">
        <v>41</v>
      </c>
      <c r="AUN20" s="33" t="s">
        <v>41</v>
      </c>
      <c r="AUO20" s="33" t="s">
        <v>41</v>
      </c>
      <c r="AUP20" s="33" t="s">
        <v>41</v>
      </c>
      <c r="AUQ20" s="33" t="s">
        <v>41</v>
      </c>
      <c r="AUR20" s="33" t="s">
        <v>41</v>
      </c>
      <c r="AUS20" s="33" t="s">
        <v>41</v>
      </c>
      <c r="AUT20" s="33" t="s">
        <v>41</v>
      </c>
      <c r="AUU20" s="33" t="s">
        <v>41</v>
      </c>
      <c r="AUV20" s="33" t="s">
        <v>41</v>
      </c>
      <c r="AUW20" s="33" t="s">
        <v>41</v>
      </c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 t="s">
        <v>143</v>
      </c>
      <c r="AWB20" s="33" t="s">
        <v>143</v>
      </c>
      <c r="AWC20" s="33" t="s">
        <v>143</v>
      </c>
      <c r="AWD20" s="33" t="s">
        <v>143</v>
      </c>
      <c r="AWE20" s="33" t="s">
        <v>143</v>
      </c>
      <c r="AWF20" s="33" t="s">
        <v>143</v>
      </c>
      <c r="AWG20" s="33" t="s">
        <v>143</v>
      </c>
      <c r="AWH20" s="33" t="s">
        <v>143</v>
      </c>
      <c r="AWI20" s="33" t="s">
        <v>143</v>
      </c>
      <c r="AWJ20" s="33" t="s">
        <v>143</v>
      </c>
      <c r="AWK20" s="33" t="s">
        <v>143</v>
      </c>
      <c r="AWL20" s="33" t="s">
        <v>143</v>
      </c>
      <c r="AWM20" s="33" t="s">
        <v>143</v>
      </c>
      <c r="AWN20" s="33" t="s">
        <v>143</v>
      </c>
      <c r="AWO20" s="33" t="s">
        <v>143</v>
      </c>
      <c r="AWP20" s="33" t="s">
        <v>143</v>
      </c>
      <c r="AWQ20" s="33" t="s">
        <v>143</v>
      </c>
      <c r="AWR20" s="33" t="s">
        <v>143</v>
      </c>
      <c r="AWS20" s="33" t="s">
        <v>143</v>
      </c>
      <c r="AWT20" s="33" t="s">
        <v>143</v>
      </c>
      <c r="AWU20" s="33" t="s">
        <v>143</v>
      </c>
      <c r="AWV20" s="33" t="s">
        <v>143</v>
      </c>
      <c r="AWW20" s="33" t="s">
        <v>143</v>
      </c>
      <c r="AWX20" s="33" t="s">
        <v>143</v>
      </c>
      <c r="AWY20" s="33" t="s">
        <v>143</v>
      </c>
      <c r="AWZ20" s="33" t="s">
        <v>143</v>
      </c>
      <c r="AXA20" s="33" t="s">
        <v>143</v>
      </c>
      <c r="AXB20" s="33" t="s">
        <v>143</v>
      </c>
      <c r="AXC20" s="33" t="s">
        <v>143</v>
      </c>
      <c r="AXD20" s="33" t="s">
        <v>143</v>
      </c>
      <c r="AXE20" s="33" t="s">
        <v>143</v>
      </c>
      <c r="AXF20" s="33" t="s">
        <v>143</v>
      </c>
      <c r="AXG20" s="33" t="s">
        <v>143</v>
      </c>
      <c r="AXH20" s="33" t="s">
        <v>143</v>
      </c>
      <c r="AXI20" s="33" t="s">
        <v>143</v>
      </c>
      <c r="AXJ20" s="33" t="s">
        <v>143</v>
      </c>
      <c r="AXK20" s="33" t="s">
        <v>143</v>
      </c>
      <c r="AXL20" s="33" t="s">
        <v>143</v>
      </c>
      <c r="AXM20" s="33" t="s">
        <v>143</v>
      </c>
      <c r="AXN20" s="33" t="s">
        <v>143</v>
      </c>
      <c r="AXO20" s="33" t="s">
        <v>143</v>
      </c>
      <c r="AXP20" s="33" t="s">
        <v>143</v>
      </c>
      <c r="AXQ20" s="33" t="s">
        <v>143</v>
      </c>
      <c r="AXR20" s="33" t="s">
        <v>143</v>
      </c>
      <c r="AXS20" s="33" t="s">
        <v>143</v>
      </c>
      <c r="AXT20" s="33" t="s">
        <v>143</v>
      </c>
      <c r="AXU20" s="33" t="s">
        <v>143</v>
      </c>
      <c r="AXV20" s="33" t="s">
        <v>143</v>
      </c>
      <c r="AXW20" s="33" t="s">
        <v>143</v>
      </c>
      <c r="AXX20" s="33" t="s">
        <v>143</v>
      </c>
      <c r="AXY20" s="33" t="s">
        <v>143</v>
      </c>
      <c r="AXZ20" s="33" t="s">
        <v>143</v>
      </c>
      <c r="AYA20" s="33" t="s">
        <v>143</v>
      </c>
      <c r="AYB20" s="33" t="s">
        <v>143</v>
      </c>
      <c r="AYC20" s="33" t="s">
        <v>143</v>
      </c>
      <c r="AYD20" s="33" t="s">
        <v>143</v>
      </c>
      <c r="AYE20" s="33" t="s">
        <v>143</v>
      </c>
      <c r="AYF20" s="33" t="s">
        <v>143</v>
      </c>
      <c r="AYG20" s="33" t="s">
        <v>143</v>
      </c>
      <c r="AYH20" s="33" t="s">
        <v>143</v>
      </c>
      <c r="AYI20" s="33" t="s">
        <v>143</v>
      </c>
      <c r="AYJ20" s="33" t="s">
        <v>143</v>
      </c>
      <c r="AYK20" s="33" t="s">
        <v>143</v>
      </c>
      <c r="AYL20" s="33" t="s">
        <v>143</v>
      </c>
      <c r="AYM20" s="33" t="s">
        <v>143</v>
      </c>
      <c r="AYN20" s="33" t="s">
        <v>143</v>
      </c>
      <c r="AYO20" s="33" t="s">
        <v>143</v>
      </c>
      <c r="AYP20" s="33" t="s">
        <v>143</v>
      </c>
      <c r="AYQ20" s="33" t="s">
        <v>143</v>
      </c>
      <c r="AYR20" s="33" t="s">
        <v>143</v>
      </c>
      <c r="AYS20" s="33" t="s">
        <v>143</v>
      </c>
      <c r="AYT20" s="33" t="s">
        <v>143</v>
      </c>
      <c r="AYU20" s="33" t="s">
        <v>143</v>
      </c>
      <c r="AYV20" s="33" t="s">
        <v>143</v>
      </c>
      <c r="AYW20" s="33" t="s">
        <v>143</v>
      </c>
      <c r="AYX20" s="33" t="s">
        <v>143</v>
      </c>
      <c r="AYY20" s="33" t="s">
        <v>143</v>
      </c>
      <c r="AYZ20" s="33" t="s">
        <v>143</v>
      </c>
      <c r="AZA20" s="33" t="s">
        <v>143</v>
      </c>
      <c r="AZB20" s="33" t="s">
        <v>143</v>
      </c>
      <c r="AZC20" s="33" t="s">
        <v>143</v>
      </c>
      <c r="AZD20" s="33" t="s">
        <v>143</v>
      </c>
      <c r="AZE20" s="33" t="s">
        <v>143</v>
      </c>
      <c r="AZF20" s="33" t="s">
        <v>143</v>
      </c>
      <c r="AZG20" s="33" t="s">
        <v>143</v>
      </c>
      <c r="AZH20" s="33" t="s">
        <v>143</v>
      </c>
      <c r="AZI20" s="33" t="s">
        <v>143</v>
      </c>
      <c r="AZJ20" s="33" t="s">
        <v>143</v>
      </c>
      <c r="AZK20" s="33" t="s">
        <v>143</v>
      </c>
      <c r="AZL20" s="33" t="s">
        <v>143</v>
      </c>
      <c r="AZM20" s="33" t="s">
        <v>143</v>
      </c>
      <c r="AZN20" s="33" t="s">
        <v>143</v>
      </c>
      <c r="AZO20" s="33" t="s">
        <v>143</v>
      </c>
      <c r="AZP20" s="33" t="s">
        <v>143</v>
      </c>
      <c r="AZQ20" s="33" t="s">
        <v>143</v>
      </c>
      <c r="AZR20" s="33" t="s">
        <v>143</v>
      </c>
      <c r="AZS20" s="33" t="s">
        <v>143</v>
      </c>
      <c r="AZT20" s="33" t="s">
        <v>143</v>
      </c>
      <c r="AZU20" s="33" t="s">
        <v>43</v>
      </c>
      <c r="AZV20" s="33" t="s">
        <v>43</v>
      </c>
      <c r="AZW20" s="33" t="s">
        <v>43</v>
      </c>
      <c r="AZX20" s="33" t="s">
        <v>43</v>
      </c>
      <c r="AZY20" s="33" t="s">
        <v>43</v>
      </c>
      <c r="AZZ20" s="33" t="s">
        <v>43</v>
      </c>
      <c r="BAA20" s="33" t="s">
        <v>43</v>
      </c>
      <c r="BAB20" s="33" t="s">
        <v>43</v>
      </c>
      <c r="BAC20" s="33" t="s">
        <v>43</v>
      </c>
      <c r="BAD20" s="33" t="s">
        <v>43</v>
      </c>
      <c r="BAE20" s="33" t="s">
        <v>43</v>
      </c>
      <c r="BAF20" s="33" t="s">
        <v>43</v>
      </c>
      <c r="BAG20" s="33" t="s">
        <v>43</v>
      </c>
      <c r="BAH20" s="33" t="s">
        <v>43</v>
      </c>
      <c r="BAI20" s="33" t="s">
        <v>43</v>
      </c>
      <c r="BAJ20" s="33" t="s">
        <v>43</v>
      </c>
      <c r="BAK20" s="33" t="s">
        <v>43</v>
      </c>
      <c r="BAL20" s="33" t="s">
        <v>43</v>
      </c>
      <c r="BAM20" s="33" t="s">
        <v>43</v>
      </c>
      <c r="BAN20" s="33" t="s">
        <v>43</v>
      </c>
      <c r="BAO20" s="33" t="s">
        <v>43</v>
      </c>
      <c r="BAP20" s="33" t="s">
        <v>43</v>
      </c>
      <c r="BAQ20" s="33" t="s">
        <v>43</v>
      </c>
      <c r="BAR20" s="33" t="s">
        <v>43</v>
      </c>
      <c r="BAS20" s="33" t="s">
        <v>43</v>
      </c>
      <c r="BAT20" s="33" t="s">
        <v>43</v>
      </c>
      <c r="BAU20" s="33" t="s">
        <v>43</v>
      </c>
    </row>
    <row r="21" spans="1:1399">
      <c r="C21" s="15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3"/>
      <c r="ZI21" s="13"/>
      <c r="ZJ21" s="13"/>
      <c r="ZK21" s="13"/>
      <c r="ZL21" s="13"/>
      <c r="ZM21" s="13"/>
      <c r="ZN21" s="13"/>
      <c r="ZO21" s="13"/>
      <c r="ZP21" s="13"/>
      <c r="ZQ21" s="13"/>
      <c r="ZR21" s="13"/>
      <c r="ZS21" s="13"/>
      <c r="ZT21" s="13"/>
      <c r="ZU21" s="13"/>
      <c r="ZV21" s="13"/>
      <c r="ZW21" s="13"/>
      <c r="ZX21" s="13"/>
      <c r="ZY21" s="13"/>
      <c r="ZZ21" s="13"/>
      <c r="AAA21" s="13"/>
      <c r="AAB21" s="13"/>
      <c r="AAC21" s="13"/>
      <c r="AAD21" s="13"/>
      <c r="AAI21" s="12"/>
      <c r="AAJ21" s="13"/>
      <c r="AAK21" s="13"/>
      <c r="AAL21" s="13"/>
      <c r="AAM21" s="13"/>
      <c r="AAN21" s="13"/>
      <c r="AAO21" s="13"/>
      <c r="AAP21" s="13"/>
      <c r="AAQ21" s="13"/>
      <c r="AAR21" s="13"/>
      <c r="AAS21" s="13"/>
      <c r="AAT21" s="13"/>
      <c r="AAU21" s="13"/>
      <c r="AAV21" s="13"/>
      <c r="AAW21" s="13"/>
      <c r="AAX21" s="13"/>
      <c r="AAY21" s="13"/>
      <c r="AAZ21" s="13"/>
      <c r="ABA21" s="13"/>
      <c r="ABB21" s="13"/>
      <c r="ABC21" s="13"/>
      <c r="ABD21" s="13"/>
      <c r="ABE21" s="13"/>
      <c r="ABG21" s="13"/>
      <c r="ABH21" s="13"/>
      <c r="ABI21" s="13"/>
      <c r="ABJ21" s="13"/>
      <c r="ABK21" s="13"/>
      <c r="ABL21" s="13"/>
      <c r="ABM21" s="13"/>
      <c r="ABN21" s="13"/>
      <c r="ABO21" s="13"/>
      <c r="ABP21" s="13"/>
      <c r="ABQ21" s="13"/>
      <c r="ABR21" s="13"/>
      <c r="ABS21" s="12"/>
      <c r="ADI21" s="13"/>
      <c r="ADJ21" s="13"/>
      <c r="ADK21" s="13"/>
      <c r="ADL21" s="13"/>
      <c r="ADM21" s="13"/>
      <c r="ADN21" s="13"/>
      <c r="ADO21" s="13"/>
      <c r="ADP21" s="13"/>
      <c r="ADQ21" s="13"/>
      <c r="ADR21" s="13"/>
      <c r="ADS21" s="13"/>
      <c r="ADT21" s="13"/>
      <c r="ADU21" s="13"/>
      <c r="ADV21" s="13"/>
      <c r="ADW21" s="13"/>
      <c r="ADX21" s="12"/>
      <c r="ADY21" s="13"/>
      <c r="ADZ21" s="13"/>
      <c r="AEA21" s="13"/>
      <c r="AEB21" s="13"/>
      <c r="AEC21" s="13"/>
      <c r="AED21" s="13"/>
      <c r="AEE21" s="13"/>
      <c r="AEF21" s="13"/>
      <c r="AEG21" s="13"/>
      <c r="AEH21" s="13"/>
      <c r="AEI21" s="13"/>
      <c r="AEJ21" s="13"/>
      <c r="AEK21" s="13"/>
      <c r="AEL21" s="13"/>
      <c r="AEM21" s="12"/>
      <c r="AER21" s="13"/>
      <c r="AES21" s="13"/>
      <c r="AET21" s="13"/>
      <c r="AEU21" s="13"/>
      <c r="AEV21" s="13"/>
      <c r="AEW21" s="13"/>
      <c r="AEX21" s="13"/>
      <c r="AEY21" s="13"/>
      <c r="AEZ21" s="13"/>
      <c r="AFA21" s="13"/>
      <c r="AFB21" s="13"/>
      <c r="AFC21" s="13"/>
      <c r="AFF21" s="13"/>
      <c r="AFG21" s="13"/>
      <c r="AFH21" s="13"/>
      <c r="AFI21" s="13"/>
      <c r="AFJ21" s="13"/>
      <c r="AFK21" s="13"/>
      <c r="AFL21" s="13"/>
      <c r="AFM21" s="13"/>
      <c r="AFN21" s="13"/>
      <c r="AFO21" s="13"/>
      <c r="AFP21" s="13"/>
      <c r="AFQ21" s="13"/>
      <c r="AFR21" s="12"/>
      <c r="AFT21" s="13"/>
      <c r="AFU21" s="13"/>
      <c r="AFV21" s="13"/>
      <c r="AFW21" s="13"/>
      <c r="AFX21" s="13"/>
      <c r="AFY21" s="13"/>
      <c r="AFZ21" s="13"/>
      <c r="AGA21" s="13"/>
      <c r="AGB21" s="13"/>
      <c r="AGC21" s="13"/>
      <c r="AGD21" s="13"/>
      <c r="AGE21" s="13"/>
    </row>
    <row r="22" spans="1:1399" s="165" customFormat="1">
      <c r="A22" s="369" t="s">
        <v>303</v>
      </c>
      <c r="B22" s="369"/>
      <c r="C22" s="170">
        <v>1</v>
      </c>
      <c r="D22" s="170">
        <v>2</v>
      </c>
      <c r="E22" s="285">
        <v>3</v>
      </c>
      <c r="F22" s="285">
        <v>4</v>
      </c>
      <c r="G22" s="285">
        <v>5</v>
      </c>
      <c r="H22" s="285">
        <v>6</v>
      </c>
      <c r="I22" s="285">
        <v>7</v>
      </c>
      <c r="J22" s="285">
        <v>8</v>
      </c>
      <c r="K22" s="285">
        <v>9</v>
      </c>
      <c r="L22" s="285">
        <v>10</v>
      </c>
      <c r="M22" s="285">
        <v>11</v>
      </c>
      <c r="N22" s="285">
        <v>12</v>
      </c>
      <c r="O22" s="285">
        <v>13</v>
      </c>
      <c r="P22" s="285">
        <v>14</v>
      </c>
      <c r="Q22" s="285">
        <v>15</v>
      </c>
      <c r="R22" s="285">
        <v>16</v>
      </c>
      <c r="S22" s="285">
        <v>17</v>
      </c>
      <c r="T22" s="285">
        <v>18</v>
      </c>
      <c r="U22" s="285">
        <v>19</v>
      </c>
      <c r="V22" s="285">
        <v>20</v>
      </c>
      <c r="W22" s="285">
        <v>21</v>
      </c>
      <c r="X22" s="285">
        <v>22</v>
      </c>
      <c r="Y22" s="285">
        <v>23</v>
      </c>
      <c r="Z22" s="285">
        <v>24</v>
      </c>
      <c r="AA22" s="285">
        <v>25</v>
      </c>
      <c r="AB22" s="285">
        <v>26</v>
      </c>
      <c r="AC22" s="285">
        <v>27</v>
      </c>
      <c r="AD22" s="285">
        <v>28</v>
      </c>
      <c r="AE22" s="285">
        <v>29</v>
      </c>
      <c r="AF22" s="285">
        <v>30</v>
      </c>
      <c r="AG22" s="285">
        <v>31</v>
      </c>
      <c r="AH22" s="285">
        <v>32</v>
      </c>
      <c r="AI22" s="285">
        <v>33</v>
      </c>
      <c r="AJ22" s="285">
        <v>34</v>
      </c>
      <c r="AK22" s="285">
        <v>35</v>
      </c>
      <c r="AL22" s="285">
        <v>36</v>
      </c>
      <c r="AM22" s="285">
        <v>37</v>
      </c>
      <c r="AN22" s="285">
        <v>38</v>
      </c>
      <c r="AO22" s="285">
        <v>39</v>
      </c>
      <c r="AP22" s="285">
        <v>40</v>
      </c>
      <c r="AQ22" s="285">
        <v>41</v>
      </c>
      <c r="AR22" s="285">
        <v>42</v>
      </c>
      <c r="AS22" s="285">
        <v>43</v>
      </c>
      <c r="AT22" s="285">
        <v>44</v>
      </c>
      <c r="AU22" s="285">
        <v>45</v>
      </c>
      <c r="AV22" s="285">
        <v>46</v>
      </c>
      <c r="AW22" s="285">
        <v>47</v>
      </c>
      <c r="AX22" s="285">
        <v>48</v>
      </c>
      <c r="AY22" s="285">
        <v>49</v>
      </c>
      <c r="AZ22" s="285">
        <v>50</v>
      </c>
      <c r="BA22" s="285">
        <v>51</v>
      </c>
      <c r="BB22" s="285">
        <v>52</v>
      </c>
      <c r="BC22" s="285">
        <v>53</v>
      </c>
      <c r="BD22" s="285">
        <v>54</v>
      </c>
      <c r="BE22" s="285">
        <v>55</v>
      </c>
      <c r="BF22" s="285">
        <v>56</v>
      </c>
      <c r="BG22" s="285">
        <v>57</v>
      </c>
      <c r="BH22" s="285">
        <v>58</v>
      </c>
      <c r="BI22" s="285">
        <v>59</v>
      </c>
      <c r="BJ22" s="285">
        <v>60</v>
      </c>
      <c r="BK22" s="285">
        <v>61</v>
      </c>
      <c r="BL22" s="285">
        <v>62</v>
      </c>
      <c r="BM22" s="285">
        <v>63</v>
      </c>
      <c r="BN22" s="285">
        <v>64</v>
      </c>
      <c r="BO22" s="285">
        <v>65</v>
      </c>
      <c r="BP22" s="285">
        <v>66</v>
      </c>
      <c r="BQ22" s="285">
        <v>67</v>
      </c>
      <c r="BR22" s="285">
        <v>68</v>
      </c>
      <c r="BS22" s="285">
        <v>69</v>
      </c>
      <c r="BT22" s="285">
        <v>70</v>
      </c>
      <c r="BU22" s="285">
        <v>71</v>
      </c>
      <c r="BV22" s="285">
        <v>72</v>
      </c>
      <c r="BW22" s="285">
        <v>73</v>
      </c>
      <c r="BX22" s="285">
        <v>74</v>
      </c>
      <c r="BY22" s="285">
        <v>75</v>
      </c>
      <c r="BZ22" s="285">
        <v>76</v>
      </c>
      <c r="CA22" s="285">
        <v>77</v>
      </c>
      <c r="CB22" s="285">
        <v>78</v>
      </c>
      <c r="CC22" s="285">
        <v>79</v>
      </c>
      <c r="CD22" s="285">
        <v>80</v>
      </c>
      <c r="CE22" s="285">
        <v>81</v>
      </c>
      <c r="CF22" s="285">
        <v>82</v>
      </c>
      <c r="CG22" s="285">
        <v>83</v>
      </c>
      <c r="CH22" s="285">
        <v>84</v>
      </c>
      <c r="CI22" s="285">
        <v>85</v>
      </c>
      <c r="CJ22" s="285">
        <v>86</v>
      </c>
      <c r="CK22" s="285">
        <v>87</v>
      </c>
      <c r="CL22" s="285">
        <v>88</v>
      </c>
      <c r="CM22" s="285">
        <v>89</v>
      </c>
      <c r="CN22" s="285">
        <v>90</v>
      </c>
      <c r="CO22" s="285">
        <v>91</v>
      </c>
      <c r="CP22" s="285">
        <v>92</v>
      </c>
      <c r="CQ22" s="285">
        <v>93</v>
      </c>
      <c r="CR22" s="285">
        <v>94</v>
      </c>
      <c r="CS22" s="285">
        <v>95</v>
      </c>
      <c r="CT22" s="285">
        <v>96</v>
      </c>
      <c r="CU22" s="285">
        <v>97</v>
      </c>
      <c r="CV22" s="285">
        <v>98</v>
      </c>
      <c r="CW22" s="285">
        <v>99</v>
      </c>
      <c r="CX22" s="285">
        <v>100</v>
      </c>
      <c r="CY22" s="285">
        <v>101</v>
      </c>
      <c r="CZ22" s="285">
        <v>102</v>
      </c>
      <c r="DA22" s="285">
        <v>103</v>
      </c>
      <c r="DB22" s="285">
        <v>104</v>
      </c>
      <c r="DC22" s="285">
        <v>105</v>
      </c>
      <c r="DD22" s="285">
        <v>106</v>
      </c>
      <c r="DE22" s="285">
        <v>107</v>
      </c>
      <c r="DF22" s="285">
        <v>108</v>
      </c>
      <c r="DG22" s="285">
        <v>109</v>
      </c>
      <c r="DH22" s="285">
        <v>110</v>
      </c>
      <c r="DI22" s="285">
        <v>111</v>
      </c>
      <c r="DJ22" s="285">
        <v>112</v>
      </c>
      <c r="DK22" s="285">
        <v>113</v>
      </c>
      <c r="DL22" s="285">
        <v>114</v>
      </c>
      <c r="DM22" s="285">
        <v>115</v>
      </c>
      <c r="DN22" s="285">
        <v>116</v>
      </c>
      <c r="DO22" s="285">
        <v>117</v>
      </c>
      <c r="DP22" s="285">
        <v>118</v>
      </c>
      <c r="DQ22" s="285">
        <v>119</v>
      </c>
      <c r="DR22" s="285">
        <v>120</v>
      </c>
      <c r="DS22" s="285">
        <v>121</v>
      </c>
      <c r="DT22" s="285">
        <v>122</v>
      </c>
      <c r="DU22" s="285">
        <v>123</v>
      </c>
      <c r="DV22" s="285">
        <v>124</v>
      </c>
      <c r="DW22" s="285">
        <v>125</v>
      </c>
      <c r="DX22" s="285">
        <v>126</v>
      </c>
      <c r="DY22" s="285">
        <v>127</v>
      </c>
      <c r="DZ22" s="285">
        <v>128</v>
      </c>
      <c r="EA22" s="285">
        <v>129</v>
      </c>
      <c r="EB22" s="285">
        <v>130</v>
      </c>
      <c r="EC22" s="285">
        <v>131</v>
      </c>
      <c r="ED22" s="285">
        <v>132</v>
      </c>
      <c r="EE22" s="285">
        <v>133</v>
      </c>
      <c r="EF22" s="285">
        <v>134</v>
      </c>
      <c r="EG22" s="285">
        <v>135</v>
      </c>
      <c r="EH22" s="285">
        <v>136</v>
      </c>
      <c r="EI22" s="285">
        <v>137</v>
      </c>
      <c r="EJ22" s="285">
        <v>138</v>
      </c>
      <c r="EK22" s="285">
        <v>139</v>
      </c>
      <c r="EL22" s="285">
        <v>140</v>
      </c>
      <c r="EM22" s="285">
        <v>141</v>
      </c>
      <c r="EN22" s="285">
        <v>142</v>
      </c>
      <c r="EO22" s="285">
        <v>143</v>
      </c>
      <c r="EP22" s="285">
        <v>144</v>
      </c>
      <c r="EQ22" s="285">
        <v>145</v>
      </c>
      <c r="ER22" s="285">
        <v>146</v>
      </c>
      <c r="ES22" s="285">
        <v>147</v>
      </c>
      <c r="ET22" s="285">
        <v>148</v>
      </c>
      <c r="EU22" s="285">
        <v>149</v>
      </c>
      <c r="EV22" s="285">
        <v>150</v>
      </c>
      <c r="EW22" s="285">
        <v>151</v>
      </c>
      <c r="EX22" s="285">
        <v>152</v>
      </c>
      <c r="EY22" s="285">
        <v>153</v>
      </c>
      <c r="EZ22" s="285">
        <v>154</v>
      </c>
      <c r="FA22" s="285">
        <v>155</v>
      </c>
      <c r="FB22" s="285">
        <v>156</v>
      </c>
      <c r="FC22" s="285">
        <v>157</v>
      </c>
      <c r="FD22" s="285">
        <v>158</v>
      </c>
      <c r="FE22" s="285">
        <v>159</v>
      </c>
      <c r="FF22" s="285">
        <v>160</v>
      </c>
      <c r="FG22" s="285">
        <v>161</v>
      </c>
      <c r="FH22" s="285">
        <v>162</v>
      </c>
      <c r="FI22" s="285">
        <v>163</v>
      </c>
      <c r="FJ22" s="285">
        <v>164</v>
      </c>
      <c r="FK22" s="285">
        <v>165</v>
      </c>
      <c r="FL22" s="285">
        <v>166</v>
      </c>
      <c r="FM22" s="285">
        <v>167</v>
      </c>
      <c r="FN22" s="285">
        <v>168</v>
      </c>
      <c r="FO22" s="285">
        <v>169</v>
      </c>
      <c r="FP22" s="285">
        <v>170</v>
      </c>
      <c r="FQ22" s="285">
        <v>171</v>
      </c>
      <c r="FR22" s="285">
        <v>172</v>
      </c>
      <c r="FS22" s="285">
        <v>173</v>
      </c>
      <c r="FT22" s="285">
        <v>174</v>
      </c>
      <c r="FU22" s="285">
        <v>175</v>
      </c>
      <c r="FV22" s="285">
        <v>176</v>
      </c>
      <c r="FW22" s="285">
        <v>177</v>
      </c>
      <c r="FX22" s="285">
        <v>178</v>
      </c>
      <c r="FY22" s="285">
        <v>179</v>
      </c>
      <c r="FZ22" s="285">
        <v>180</v>
      </c>
      <c r="GA22" s="285">
        <v>181</v>
      </c>
      <c r="GB22" s="285">
        <v>182</v>
      </c>
      <c r="GC22" s="285">
        <v>183</v>
      </c>
      <c r="GD22" s="285">
        <v>184</v>
      </c>
      <c r="GE22" s="285">
        <v>185</v>
      </c>
      <c r="GF22" s="285">
        <v>186</v>
      </c>
      <c r="GG22" s="285">
        <v>187</v>
      </c>
      <c r="GH22" s="285">
        <v>188</v>
      </c>
      <c r="GI22" s="285">
        <v>189</v>
      </c>
      <c r="GJ22" s="285">
        <v>190</v>
      </c>
      <c r="GK22" s="285">
        <v>191</v>
      </c>
      <c r="GL22" s="285">
        <v>192</v>
      </c>
      <c r="GM22" s="285">
        <v>193</v>
      </c>
      <c r="GN22" s="285">
        <v>194</v>
      </c>
      <c r="GO22" s="285">
        <v>195</v>
      </c>
      <c r="GP22" s="285">
        <v>196</v>
      </c>
      <c r="GQ22" s="285">
        <v>197</v>
      </c>
      <c r="GR22" s="285">
        <v>198</v>
      </c>
      <c r="GS22" s="285">
        <v>199</v>
      </c>
      <c r="GT22" s="285">
        <v>200</v>
      </c>
      <c r="GU22" s="285">
        <v>201</v>
      </c>
      <c r="GV22" s="285">
        <v>202</v>
      </c>
      <c r="GW22" s="285">
        <v>203</v>
      </c>
      <c r="GX22" s="285">
        <v>204</v>
      </c>
      <c r="GY22" s="285">
        <v>205</v>
      </c>
      <c r="GZ22" s="285">
        <v>206</v>
      </c>
      <c r="HA22" s="285">
        <v>207</v>
      </c>
      <c r="HB22" s="285">
        <v>208</v>
      </c>
      <c r="HC22" s="285">
        <v>209</v>
      </c>
      <c r="HD22" s="285">
        <v>210</v>
      </c>
      <c r="HE22" s="285">
        <v>211</v>
      </c>
      <c r="HF22" s="285">
        <v>212</v>
      </c>
      <c r="HG22" s="285">
        <v>213</v>
      </c>
      <c r="HH22" s="285">
        <v>214</v>
      </c>
      <c r="HI22" s="285">
        <v>215</v>
      </c>
      <c r="HJ22" s="285">
        <v>216</v>
      </c>
      <c r="HK22" s="285">
        <v>217</v>
      </c>
      <c r="HL22" s="285">
        <v>218</v>
      </c>
      <c r="HM22" s="285">
        <v>219</v>
      </c>
      <c r="HN22" s="285">
        <v>220</v>
      </c>
      <c r="HO22" s="285">
        <v>221</v>
      </c>
      <c r="HP22" s="285">
        <v>222</v>
      </c>
      <c r="HQ22" s="285">
        <v>223</v>
      </c>
      <c r="HR22" s="285">
        <v>224</v>
      </c>
      <c r="HS22" s="285">
        <v>225</v>
      </c>
      <c r="HT22" s="285">
        <v>226</v>
      </c>
      <c r="HU22" s="285">
        <v>227</v>
      </c>
      <c r="HV22" s="285">
        <v>228</v>
      </c>
      <c r="HW22" s="285">
        <v>229</v>
      </c>
      <c r="HX22" s="285">
        <v>230</v>
      </c>
      <c r="HY22" s="285">
        <v>231</v>
      </c>
      <c r="HZ22" s="285">
        <v>232</v>
      </c>
      <c r="IA22" s="285">
        <v>233</v>
      </c>
      <c r="IB22" s="285">
        <v>234</v>
      </c>
      <c r="IC22" s="285">
        <v>235</v>
      </c>
      <c r="ID22" s="285">
        <v>236</v>
      </c>
      <c r="IE22" s="285">
        <v>237</v>
      </c>
      <c r="IF22" s="285">
        <v>238</v>
      </c>
      <c r="IG22" s="285">
        <v>239</v>
      </c>
      <c r="IH22" s="285">
        <v>240</v>
      </c>
      <c r="II22" s="285">
        <v>241</v>
      </c>
      <c r="IJ22" s="285">
        <v>242</v>
      </c>
      <c r="IK22" s="285">
        <v>243</v>
      </c>
      <c r="IL22" s="285">
        <v>244</v>
      </c>
      <c r="IM22" s="285">
        <v>245</v>
      </c>
      <c r="IN22" s="285">
        <v>246</v>
      </c>
      <c r="IO22" s="285">
        <v>247</v>
      </c>
      <c r="IP22" s="285">
        <v>248</v>
      </c>
      <c r="IQ22" s="285">
        <v>249</v>
      </c>
      <c r="IR22" s="285">
        <v>250</v>
      </c>
      <c r="IS22" s="285">
        <v>251</v>
      </c>
      <c r="IT22" s="285">
        <v>252</v>
      </c>
      <c r="IU22" s="285">
        <v>253</v>
      </c>
      <c r="IV22" s="285">
        <v>254</v>
      </c>
      <c r="IW22" s="285">
        <v>255</v>
      </c>
      <c r="IX22" s="285">
        <v>256</v>
      </c>
      <c r="IY22" s="285">
        <v>257</v>
      </c>
      <c r="IZ22" s="285">
        <v>258</v>
      </c>
      <c r="JA22" s="285">
        <v>259</v>
      </c>
      <c r="JB22" s="285">
        <v>260</v>
      </c>
      <c r="JC22" s="285">
        <v>261</v>
      </c>
      <c r="JD22" s="285">
        <v>262</v>
      </c>
      <c r="JE22" s="285">
        <v>263</v>
      </c>
      <c r="JF22" s="285">
        <v>264</v>
      </c>
      <c r="JG22" s="285">
        <v>265</v>
      </c>
      <c r="JH22" s="285">
        <v>266</v>
      </c>
      <c r="JI22" s="285">
        <v>267</v>
      </c>
      <c r="JJ22" s="285">
        <v>268</v>
      </c>
      <c r="JK22" s="285">
        <v>269</v>
      </c>
      <c r="JL22" s="285">
        <v>270</v>
      </c>
      <c r="JM22" s="285">
        <v>271</v>
      </c>
      <c r="JN22" s="285">
        <v>272</v>
      </c>
      <c r="JO22" s="285">
        <v>273</v>
      </c>
      <c r="JP22" s="285">
        <v>274</v>
      </c>
      <c r="JQ22" s="285">
        <v>275</v>
      </c>
      <c r="JR22" s="285">
        <v>276</v>
      </c>
      <c r="JS22" s="285">
        <v>277</v>
      </c>
      <c r="JT22" s="285">
        <v>278</v>
      </c>
      <c r="JU22" s="285">
        <v>279</v>
      </c>
      <c r="JV22" s="285">
        <v>280</v>
      </c>
      <c r="JW22" s="285">
        <v>281</v>
      </c>
      <c r="JX22" s="285">
        <v>282</v>
      </c>
      <c r="JY22" s="285">
        <v>283</v>
      </c>
      <c r="JZ22" s="285">
        <v>284</v>
      </c>
      <c r="KA22" s="285">
        <v>285</v>
      </c>
      <c r="KB22" s="285">
        <v>286</v>
      </c>
      <c r="KC22" s="285">
        <v>287</v>
      </c>
      <c r="KD22" s="285">
        <v>288</v>
      </c>
      <c r="KE22" s="285">
        <v>289</v>
      </c>
      <c r="KF22" s="285">
        <v>290</v>
      </c>
      <c r="KG22" s="285">
        <v>291</v>
      </c>
      <c r="KH22" s="285">
        <v>292</v>
      </c>
      <c r="KI22" s="285">
        <v>293</v>
      </c>
      <c r="KJ22" s="285">
        <v>294</v>
      </c>
      <c r="KK22" s="285">
        <v>295</v>
      </c>
      <c r="KL22" s="285">
        <v>296</v>
      </c>
      <c r="KM22" s="285">
        <v>297</v>
      </c>
      <c r="KN22" s="285">
        <v>298</v>
      </c>
      <c r="KO22" s="285">
        <v>299</v>
      </c>
      <c r="KP22" s="285">
        <v>300</v>
      </c>
      <c r="KQ22" s="285">
        <v>301</v>
      </c>
      <c r="KR22" s="285">
        <v>302</v>
      </c>
      <c r="KS22" s="285">
        <v>303</v>
      </c>
      <c r="KT22" s="285">
        <v>304</v>
      </c>
      <c r="KU22" s="285">
        <v>305</v>
      </c>
      <c r="KV22" s="285">
        <v>306</v>
      </c>
      <c r="KW22" s="285">
        <v>307</v>
      </c>
      <c r="KX22" s="285">
        <v>308</v>
      </c>
      <c r="KY22" s="285">
        <v>309</v>
      </c>
      <c r="KZ22" s="285">
        <v>310</v>
      </c>
      <c r="LA22" s="285">
        <v>311</v>
      </c>
      <c r="LB22" s="285">
        <v>312</v>
      </c>
      <c r="LC22" s="285">
        <v>313</v>
      </c>
      <c r="LD22" s="285">
        <v>314</v>
      </c>
      <c r="LE22" s="285">
        <v>315</v>
      </c>
      <c r="LF22" s="285">
        <v>316</v>
      </c>
      <c r="LG22" s="285">
        <v>317</v>
      </c>
      <c r="LH22" s="285">
        <v>318</v>
      </c>
      <c r="LI22" s="285">
        <v>319</v>
      </c>
      <c r="LJ22" s="285">
        <v>320</v>
      </c>
      <c r="LK22" s="285">
        <v>321</v>
      </c>
      <c r="LL22" s="285">
        <v>322</v>
      </c>
      <c r="LM22" s="285">
        <v>323</v>
      </c>
      <c r="LN22" s="285">
        <v>324</v>
      </c>
      <c r="LO22" s="285">
        <v>325</v>
      </c>
      <c r="LP22" s="285">
        <v>326</v>
      </c>
      <c r="LQ22" s="285">
        <v>327</v>
      </c>
      <c r="LR22" s="285">
        <v>328</v>
      </c>
      <c r="LS22" s="285">
        <v>329</v>
      </c>
      <c r="LT22" s="285">
        <v>330</v>
      </c>
      <c r="LU22" s="285">
        <v>331</v>
      </c>
      <c r="LV22" s="285">
        <v>332</v>
      </c>
      <c r="LW22" s="285">
        <v>333</v>
      </c>
      <c r="LX22" s="285">
        <v>334</v>
      </c>
      <c r="LY22" s="285">
        <v>335</v>
      </c>
      <c r="LZ22" s="285">
        <v>336</v>
      </c>
      <c r="MA22" s="285">
        <v>337</v>
      </c>
      <c r="MB22" s="285">
        <v>338</v>
      </c>
      <c r="MC22" s="285">
        <v>339</v>
      </c>
      <c r="MD22" s="285">
        <v>340</v>
      </c>
      <c r="ME22" s="285">
        <v>341</v>
      </c>
      <c r="MF22" s="285">
        <v>342</v>
      </c>
      <c r="MG22" s="285">
        <v>343</v>
      </c>
      <c r="MH22" s="285">
        <v>344</v>
      </c>
      <c r="MI22" s="285">
        <v>345</v>
      </c>
      <c r="MJ22" s="285">
        <v>346</v>
      </c>
      <c r="MK22" s="285">
        <v>347</v>
      </c>
      <c r="ML22" s="285">
        <v>348</v>
      </c>
      <c r="MM22" s="285">
        <v>349</v>
      </c>
      <c r="MN22" s="285">
        <v>350</v>
      </c>
      <c r="MO22" s="285">
        <v>351</v>
      </c>
      <c r="MP22" s="285">
        <v>352</v>
      </c>
      <c r="MQ22" s="285">
        <v>353</v>
      </c>
      <c r="MR22" s="285">
        <v>354</v>
      </c>
      <c r="MS22" s="285">
        <v>355</v>
      </c>
      <c r="MT22" s="285">
        <v>356</v>
      </c>
      <c r="MU22" s="285">
        <v>357</v>
      </c>
      <c r="MV22" s="285">
        <v>358</v>
      </c>
      <c r="MW22" s="285">
        <v>359</v>
      </c>
      <c r="MX22" s="285">
        <v>360</v>
      </c>
      <c r="MY22" s="285">
        <v>361</v>
      </c>
      <c r="MZ22" s="285">
        <v>362</v>
      </c>
      <c r="NA22" s="285">
        <v>363</v>
      </c>
      <c r="NB22" s="285">
        <v>364</v>
      </c>
      <c r="NC22" s="285">
        <v>365</v>
      </c>
      <c r="ND22" s="285">
        <v>366</v>
      </c>
      <c r="NE22" s="285">
        <v>367</v>
      </c>
      <c r="NF22" s="285">
        <v>368</v>
      </c>
      <c r="NG22" s="285">
        <v>369</v>
      </c>
      <c r="NH22" s="285">
        <v>370</v>
      </c>
      <c r="NI22" s="285">
        <v>371</v>
      </c>
      <c r="NJ22" s="285">
        <v>372</v>
      </c>
      <c r="NK22" s="285">
        <v>373</v>
      </c>
      <c r="NL22" s="285">
        <v>374</v>
      </c>
      <c r="NM22" s="285">
        <v>375</v>
      </c>
      <c r="NN22" s="285">
        <v>376</v>
      </c>
      <c r="NO22" s="285">
        <v>377</v>
      </c>
      <c r="NP22" s="285">
        <v>378</v>
      </c>
      <c r="NQ22" s="285">
        <v>379</v>
      </c>
      <c r="NR22" s="285">
        <v>380</v>
      </c>
      <c r="NS22" s="285">
        <v>381</v>
      </c>
      <c r="NT22" s="285">
        <v>382</v>
      </c>
      <c r="NU22" s="285">
        <v>383</v>
      </c>
      <c r="NV22" s="285">
        <v>384</v>
      </c>
      <c r="NW22" s="285">
        <v>385</v>
      </c>
      <c r="NX22" s="285">
        <v>386</v>
      </c>
      <c r="NY22" s="285">
        <v>387</v>
      </c>
      <c r="NZ22" s="285">
        <v>388</v>
      </c>
      <c r="OA22" s="285">
        <v>389</v>
      </c>
      <c r="OB22" s="285">
        <v>390</v>
      </c>
      <c r="OC22" s="285">
        <v>391</v>
      </c>
      <c r="OD22" s="285">
        <v>392</v>
      </c>
      <c r="OE22" s="285">
        <v>393</v>
      </c>
      <c r="OF22" s="285">
        <v>394</v>
      </c>
      <c r="OG22" s="285">
        <v>395</v>
      </c>
      <c r="OH22" s="285">
        <v>396</v>
      </c>
      <c r="OI22" s="285">
        <v>397</v>
      </c>
      <c r="OJ22" s="285">
        <v>398</v>
      </c>
      <c r="OK22" s="285">
        <v>399</v>
      </c>
      <c r="OL22" s="285">
        <v>400</v>
      </c>
      <c r="OM22" s="285">
        <v>401</v>
      </c>
      <c r="ON22" s="285">
        <v>402</v>
      </c>
      <c r="OO22" s="285">
        <v>403</v>
      </c>
      <c r="OP22" s="285">
        <v>404</v>
      </c>
      <c r="OQ22" s="285">
        <v>405</v>
      </c>
      <c r="OR22" s="285">
        <v>406</v>
      </c>
      <c r="OS22" s="285">
        <v>407</v>
      </c>
      <c r="OT22" s="285">
        <v>408</v>
      </c>
      <c r="OU22" s="285">
        <v>409</v>
      </c>
      <c r="OV22" s="285">
        <v>410</v>
      </c>
      <c r="OW22" s="285">
        <v>411</v>
      </c>
      <c r="OX22" s="285">
        <v>412</v>
      </c>
      <c r="OY22" s="285">
        <v>413</v>
      </c>
      <c r="OZ22" s="285">
        <v>414</v>
      </c>
      <c r="PA22" s="285">
        <v>415</v>
      </c>
      <c r="PB22" s="285">
        <v>416</v>
      </c>
      <c r="PC22" s="285">
        <v>417</v>
      </c>
      <c r="PD22" s="285">
        <v>418</v>
      </c>
      <c r="PE22" s="285">
        <v>419</v>
      </c>
      <c r="PF22" s="285">
        <v>420</v>
      </c>
      <c r="PG22" s="285">
        <v>421</v>
      </c>
      <c r="PH22" s="285">
        <v>422</v>
      </c>
      <c r="PI22" s="285">
        <v>423</v>
      </c>
      <c r="PJ22" s="285">
        <v>424</v>
      </c>
      <c r="PK22" s="285">
        <v>425</v>
      </c>
      <c r="PL22" s="285">
        <v>426</v>
      </c>
      <c r="PM22" s="285">
        <v>427</v>
      </c>
      <c r="PN22" s="285">
        <v>428</v>
      </c>
      <c r="PO22" s="285">
        <v>429</v>
      </c>
      <c r="PP22" s="285">
        <v>430</v>
      </c>
      <c r="PQ22" s="285">
        <v>431</v>
      </c>
      <c r="PR22" s="285">
        <v>432</v>
      </c>
      <c r="PS22" s="285">
        <v>433</v>
      </c>
      <c r="PT22" s="285">
        <v>434</v>
      </c>
      <c r="PU22" s="285">
        <v>435</v>
      </c>
      <c r="PV22" s="285">
        <v>436</v>
      </c>
      <c r="PW22" s="285">
        <v>437</v>
      </c>
      <c r="PX22" s="285">
        <v>438</v>
      </c>
      <c r="PY22" s="285">
        <v>439</v>
      </c>
      <c r="PZ22" s="285">
        <v>440</v>
      </c>
      <c r="QA22" s="285">
        <v>441</v>
      </c>
      <c r="QB22" s="285">
        <v>442</v>
      </c>
      <c r="QC22" s="285">
        <v>443</v>
      </c>
      <c r="QD22" s="285">
        <v>444</v>
      </c>
      <c r="QE22" s="285">
        <v>445</v>
      </c>
      <c r="QF22" s="285">
        <v>446</v>
      </c>
      <c r="QG22" s="285">
        <v>447</v>
      </c>
      <c r="QH22" s="285">
        <v>448</v>
      </c>
      <c r="QI22" s="285">
        <v>449</v>
      </c>
      <c r="QJ22" s="285">
        <v>450</v>
      </c>
      <c r="QK22" s="285">
        <v>451</v>
      </c>
      <c r="QL22" s="285">
        <v>452</v>
      </c>
      <c r="QM22" s="285">
        <v>453</v>
      </c>
      <c r="QN22" s="285">
        <v>454</v>
      </c>
      <c r="QO22" s="285">
        <v>455</v>
      </c>
      <c r="QP22" s="285">
        <v>456</v>
      </c>
      <c r="QQ22" s="285">
        <v>457</v>
      </c>
      <c r="QR22" s="285">
        <v>458</v>
      </c>
      <c r="QS22" s="285">
        <v>459</v>
      </c>
      <c r="QT22" s="285">
        <v>460</v>
      </c>
      <c r="QU22" s="285">
        <v>461</v>
      </c>
      <c r="QV22" s="285">
        <v>462</v>
      </c>
      <c r="QW22" s="285">
        <v>463</v>
      </c>
      <c r="QX22" s="285">
        <v>464</v>
      </c>
      <c r="QY22" s="285">
        <v>465</v>
      </c>
      <c r="QZ22" s="285">
        <v>466</v>
      </c>
      <c r="RA22" s="285">
        <v>467</v>
      </c>
      <c r="RB22" s="285">
        <v>468</v>
      </c>
      <c r="RC22" s="285">
        <v>469</v>
      </c>
      <c r="RD22" s="285">
        <v>470</v>
      </c>
      <c r="RE22" s="285">
        <v>471</v>
      </c>
      <c r="RF22" s="285">
        <v>472</v>
      </c>
      <c r="RG22" s="285">
        <v>473</v>
      </c>
      <c r="RH22" s="285">
        <v>474</v>
      </c>
      <c r="RI22" s="285">
        <v>475</v>
      </c>
      <c r="RJ22" s="285">
        <v>476</v>
      </c>
      <c r="RK22" s="285">
        <v>477</v>
      </c>
      <c r="RL22" s="285">
        <v>478</v>
      </c>
      <c r="RM22" s="285">
        <v>479</v>
      </c>
      <c r="RN22" s="285">
        <v>480</v>
      </c>
      <c r="RO22" s="285">
        <v>481</v>
      </c>
      <c r="RP22" s="285">
        <v>482</v>
      </c>
      <c r="RQ22" s="285">
        <v>483</v>
      </c>
      <c r="RR22" s="285">
        <v>484</v>
      </c>
      <c r="RS22" s="285">
        <v>485</v>
      </c>
      <c r="RT22" s="285">
        <v>486</v>
      </c>
      <c r="RU22" s="285">
        <v>487</v>
      </c>
      <c r="RV22" s="285">
        <v>488</v>
      </c>
      <c r="RW22" s="285">
        <v>489</v>
      </c>
      <c r="RX22" s="285">
        <v>490</v>
      </c>
      <c r="RY22" s="285">
        <v>491</v>
      </c>
      <c r="RZ22" s="285">
        <v>492</v>
      </c>
      <c r="SA22" s="285">
        <v>493</v>
      </c>
      <c r="SB22" s="285">
        <v>494</v>
      </c>
      <c r="SC22" s="285">
        <v>495</v>
      </c>
      <c r="SD22" s="285">
        <v>496</v>
      </c>
      <c r="SE22" s="285">
        <v>497</v>
      </c>
      <c r="SF22" s="285">
        <v>498</v>
      </c>
      <c r="SG22" s="285">
        <v>499</v>
      </c>
      <c r="SH22" s="285">
        <v>500</v>
      </c>
      <c r="SI22" s="285">
        <v>501</v>
      </c>
      <c r="SJ22" s="285">
        <v>502</v>
      </c>
      <c r="SK22" s="285">
        <v>503</v>
      </c>
      <c r="SL22" s="285">
        <v>504</v>
      </c>
      <c r="SM22" s="285">
        <v>505</v>
      </c>
      <c r="SN22" s="285">
        <v>506</v>
      </c>
      <c r="SO22" s="285">
        <v>507</v>
      </c>
      <c r="SP22" s="285">
        <v>508</v>
      </c>
      <c r="SQ22" s="285">
        <v>509</v>
      </c>
      <c r="SR22" s="285">
        <v>510</v>
      </c>
      <c r="SS22" s="285">
        <v>511</v>
      </c>
      <c r="ST22" s="285">
        <v>512</v>
      </c>
      <c r="SU22" s="285">
        <v>513</v>
      </c>
      <c r="SV22" s="285">
        <v>514</v>
      </c>
      <c r="SW22" s="285">
        <v>515</v>
      </c>
      <c r="SX22" s="285">
        <v>516</v>
      </c>
      <c r="SY22" s="285">
        <v>517</v>
      </c>
      <c r="SZ22" s="285">
        <v>518</v>
      </c>
      <c r="TA22" s="285">
        <v>519</v>
      </c>
      <c r="TB22" s="285">
        <v>520</v>
      </c>
      <c r="TC22" s="285">
        <v>521</v>
      </c>
      <c r="TD22" s="285">
        <v>522</v>
      </c>
      <c r="TE22" s="285">
        <v>523</v>
      </c>
      <c r="TF22" s="285">
        <v>524</v>
      </c>
      <c r="TG22" s="285">
        <v>525</v>
      </c>
      <c r="TH22" s="285">
        <v>526</v>
      </c>
      <c r="TI22" s="285">
        <v>527</v>
      </c>
      <c r="TJ22" s="285">
        <v>528</v>
      </c>
      <c r="TK22" s="285">
        <v>529</v>
      </c>
      <c r="TL22" s="285">
        <v>530</v>
      </c>
      <c r="TM22" s="285">
        <v>531</v>
      </c>
      <c r="TN22" s="285">
        <v>532</v>
      </c>
      <c r="TO22" s="285">
        <v>533</v>
      </c>
      <c r="TP22" s="285">
        <v>534</v>
      </c>
      <c r="TQ22" s="285">
        <v>535</v>
      </c>
      <c r="TR22" s="285">
        <v>536</v>
      </c>
      <c r="TS22" s="285">
        <v>537</v>
      </c>
      <c r="TT22" s="285">
        <v>538</v>
      </c>
      <c r="TU22" s="285">
        <v>539</v>
      </c>
      <c r="TV22" s="285">
        <v>540</v>
      </c>
      <c r="TW22" s="285">
        <v>541</v>
      </c>
      <c r="TX22" s="285">
        <v>542</v>
      </c>
      <c r="TY22" s="285">
        <v>543</v>
      </c>
      <c r="TZ22" s="285">
        <v>544</v>
      </c>
      <c r="UA22" s="285">
        <v>545</v>
      </c>
      <c r="UB22" s="285">
        <v>546</v>
      </c>
      <c r="UC22" s="285">
        <v>547</v>
      </c>
      <c r="UD22" s="285">
        <v>548</v>
      </c>
      <c r="UE22" s="285">
        <v>549</v>
      </c>
      <c r="UF22" s="285">
        <v>550</v>
      </c>
      <c r="UG22" s="285">
        <v>551</v>
      </c>
      <c r="UH22" s="285">
        <v>552</v>
      </c>
      <c r="UI22" s="285">
        <v>553</v>
      </c>
      <c r="UJ22" s="285">
        <v>554</v>
      </c>
      <c r="UK22" s="285">
        <v>555</v>
      </c>
      <c r="UL22" s="285">
        <v>556</v>
      </c>
      <c r="UM22" s="285">
        <v>557</v>
      </c>
      <c r="UN22" s="285">
        <v>558</v>
      </c>
      <c r="UO22" s="285">
        <v>559</v>
      </c>
      <c r="UP22" s="285">
        <v>560</v>
      </c>
      <c r="UQ22" s="285">
        <v>561</v>
      </c>
      <c r="UR22" s="285">
        <v>562</v>
      </c>
      <c r="US22" s="285">
        <v>563</v>
      </c>
      <c r="UT22" s="285">
        <v>564</v>
      </c>
      <c r="UU22" s="285">
        <v>565</v>
      </c>
      <c r="UV22" s="285">
        <v>566</v>
      </c>
      <c r="UW22" s="285">
        <v>567</v>
      </c>
      <c r="UX22" s="285">
        <v>568</v>
      </c>
      <c r="UY22" s="285">
        <v>569</v>
      </c>
      <c r="UZ22" s="285">
        <v>570</v>
      </c>
      <c r="VA22" s="285">
        <v>571</v>
      </c>
      <c r="VB22" s="285">
        <v>572</v>
      </c>
      <c r="VC22" s="285">
        <v>573</v>
      </c>
      <c r="VD22" s="285">
        <v>574</v>
      </c>
      <c r="VE22" s="285">
        <v>575</v>
      </c>
      <c r="VF22" s="285">
        <v>576</v>
      </c>
      <c r="VG22" s="285">
        <v>577</v>
      </c>
      <c r="VH22" s="285">
        <v>578</v>
      </c>
      <c r="VI22" s="285">
        <v>579</v>
      </c>
      <c r="VJ22" s="285">
        <v>580</v>
      </c>
      <c r="VK22" s="285">
        <v>581</v>
      </c>
      <c r="VL22" s="285">
        <v>582</v>
      </c>
      <c r="VM22" s="285">
        <v>583</v>
      </c>
      <c r="VN22" s="285">
        <v>584</v>
      </c>
      <c r="VO22" s="285">
        <v>585</v>
      </c>
      <c r="VP22" s="285">
        <v>586</v>
      </c>
      <c r="VQ22" s="285">
        <v>587</v>
      </c>
      <c r="VR22" s="285">
        <v>588</v>
      </c>
      <c r="VS22" s="285">
        <v>589</v>
      </c>
      <c r="VT22" s="285">
        <v>590</v>
      </c>
      <c r="VU22" s="285">
        <v>591</v>
      </c>
      <c r="VV22" s="285">
        <v>592</v>
      </c>
      <c r="VW22" s="285">
        <v>593</v>
      </c>
      <c r="VX22" s="285">
        <v>594</v>
      </c>
      <c r="VY22" s="285">
        <v>595</v>
      </c>
      <c r="VZ22" s="285">
        <v>596</v>
      </c>
      <c r="WA22" s="285">
        <v>597</v>
      </c>
      <c r="WB22" s="285">
        <v>598</v>
      </c>
      <c r="WC22" s="285">
        <v>599</v>
      </c>
      <c r="WD22" s="285">
        <v>600</v>
      </c>
      <c r="WE22" s="285">
        <v>601</v>
      </c>
      <c r="WF22" s="285">
        <v>602</v>
      </c>
      <c r="WG22" s="285">
        <v>603</v>
      </c>
      <c r="WH22" s="285">
        <v>604</v>
      </c>
      <c r="WI22" s="285">
        <v>605</v>
      </c>
      <c r="WJ22" s="285">
        <v>606</v>
      </c>
      <c r="WK22" s="285">
        <v>607</v>
      </c>
      <c r="WL22" s="285">
        <v>608</v>
      </c>
      <c r="WM22" s="285">
        <v>609</v>
      </c>
      <c r="WN22" s="285">
        <v>610</v>
      </c>
      <c r="WO22" s="285">
        <v>611</v>
      </c>
      <c r="WP22" s="285">
        <v>612</v>
      </c>
      <c r="WQ22" s="285">
        <v>613</v>
      </c>
      <c r="WR22" s="285">
        <v>614</v>
      </c>
      <c r="WS22" s="285">
        <v>615</v>
      </c>
      <c r="WT22" s="285">
        <v>616</v>
      </c>
      <c r="WU22" s="285">
        <v>617</v>
      </c>
      <c r="WV22" s="285">
        <v>618</v>
      </c>
      <c r="WW22" s="285">
        <v>619</v>
      </c>
      <c r="WX22" s="285">
        <v>620</v>
      </c>
      <c r="WY22" s="285">
        <v>621</v>
      </c>
      <c r="WZ22" s="285">
        <v>622</v>
      </c>
      <c r="XA22" s="285">
        <v>623</v>
      </c>
      <c r="XB22" s="285">
        <v>624</v>
      </c>
      <c r="XC22" s="285">
        <v>625</v>
      </c>
      <c r="XD22" s="285">
        <v>626</v>
      </c>
      <c r="XE22" s="285">
        <v>627</v>
      </c>
      <c r="XF22" s="285">
        <v>628</v>
      </c>
      <c r="XG22" s="285">
        <v>629</v>
      </c>
      <c r="XH22" s="285">
        <v>630</v>
      </c>
      <c r="XI22" s="285">
        <v>631</v>
      </c>
      <c r="XJ22" s="285">
        <v>632</v>
      </c>
      <c r="XK22" s="285">
        <v>633</v>
      </c>
      <c r="XL22" s="285">
        <v>634</v>
      </c>
      <c r="XM22" s="285">
        <v>635</v>
      </c>
      <c r="XN22" s="285">
        <v>636</v>
      </c>
      <c r="XO22" s="285">
        <v>637</v>
      </c>
      <c r="XP22" s="285">
        <v>638</v>
      </c>
      <c r="XQ22" s="285">
        <v>639</v>
      </c>
      <c r="XR22" s="285">
        <v>640</v>
      </c>
      <c r="XS22" s="285">
        <v>641</v>
      </c>
      <c r="XT22" s="285">
        <v>642</v>
      </c>
      <c r="XU22" s="285">
        <v>643</v>
      </c>
      <c r="XV22" s="285">
        <v>644</v>
      </c>
      <c r="XW22" s="285">
        <v>645</v>
      </c>
      <c r="XX22" s="285">
        <v>646</v>
      </c>
      <c r="XY22" s="285">
        <v>647</v>
      </c>
      <c r="XZ22" s="285">
        <v>648</v>
      </c>
      <c r="YA22" s="285">
        <v>649</v>
      </c>
      <c r="YB22" s="285">
        <v>650</v>
      </c>
      <c r="YC22" s="285">
        <v>651</v>
      </c>
      <c r="YD22" s="285">
        <v>652</v>
      </c>
      <c r="YE22" s="285">
        <v>653</v>
      </c>
      <c r="YF22" s="285">
        <v>654</v>
      </c>
      <c r="YG22" s="285">
        <v>655</v>
      </c>
      <c r="YH22" s="285">
        <v>656</v>
      </c>
      <c r="YI22" s="285">
        <v>657</v>
      </c>
      <c r="YJ22" s="285">
        <v>658</v>
      </c>
      <c r="YK22" s="285">
        <v>659</v>
      </c>
      <c r="YL22" s="285">
        <v>660</v>
      </c>
      <c r="YM22" s="285">
        <v>661</v>
      </c>
      <c r="YN22" s="285">
        <v>662</v>
      </c>
      <c r="YO22" s="285">
        <v>663</v>
      </c>
      <c r="YP22" s="285">
        <v>664</v>
      </c>
      <c r="YQ22" s="285">
        <v>665</v>
      </c>
      <c r="YR22" s="285">
        <v>666</v>
      </c>
      <c r="YS22" s="285">
        <v>667</v>
      </c>
      <c r="YT22" s="285">
        <v>668</v>
      </c>
      <c r="YU22" s="285">
        <v>669</v>
      </c>
      <c r="YV22" s="285">
        <v>670</v>
      </c>
      <c r="YW22" s="285">
        <v>671</v>
      </c>
      <c r="YX22" s="285">
        <v>672</v>
      </c>
      <c r="YY22" s="285">
        <v>673</v>
      </c>
      <c r="YZ22" s="285">
        <v>674</v>
      </c>
      <c r="ZA22" s="285">
        <v>675</v>
      </c>
      <c r="ZB22" s="285">
        <v>676</v>
      </c>
      <c r="ZC22" s="285">
        <v>677</v>
      </c>
      <c r="ZD22" s="285">
        <v>678</v>
      </c>
      <c r="ZE22" s="285">
        <v>679</v>
      </c>
      <c r="ZF22" s="285">
        <v>680</v>
      </c>
      <c r="ZG22" s="285">
        <v>681</v>
      </c>
      <c r="ZH22" s="285">
        <v>682</v>
      </c>
      <c r="ZI22" s="285">
        <v>683</v>
      </c>
      <c r="ZJ22" s="285">
        <v>684</v>
      </c>
      <c r="ZK22" s="285">
        <v>685</v>
      </c>
      <c r="ZL22" s="285">
        <v>686</v>
      </c>
      <c r="ZM22" s="285">
        <v>687</v>
      </c>
      <c r="ZN22" s="285">
        <v>688</v>
      </c>
      <c r="ZO22" s="285">
        <v>689</v>
      </c>
      <c r="ZP22" s="285">
        <v>690</v>
      </c>
      <c r="ZQ22" s="285">
        <v>691</v>
      </c>
      <c r="ZR22" s="285">
        <v>692</v>
      </c>
      <c r="ZS22" s="285">
        <v>693</v>
      </c>
      <c r="ZT22" s="285">
        <v>694</v>
      </c>
      <c r="ZU22" s="285">
        <v>695</v>
      </c>
      <c r="ZV22" s="285">
        <v>696</v>
      </c>
      <c r="ZW22" s="285">
        <v>697</v>
      </c>
      <c r="ZX22" s="285">
        <v>698</v>
      </c>
      <c r="ZY22" s="285">
        <v>699</v>
      </c>
      <c r="ZZ22" s="285">
        <v>700</v>
      </c>
      <c r="AAA22" s="285">
        <v>701</v>
      </c>
      <c r="AAB22" s="285">
        <v>702</v>
      </c>
      <c r="AAC22" s="285">
        <v>703</v>
      </c>
      <c r="AAD22" s="285">
        <v>704</v>
      </c>
      <c r="AAE22" s="285">
        <v>705</v>
      </c>
      <c r="AAF22" s="285">
        <v>706</v>
      </c>
      <c r="AAG22" s="285">
        <v>707</v>
      </c>
      <c r="AAH22" s="285">
        <v>708</v>
      </c>
      <c r="AAI22" s="285">
        <v>709</v>
      </c>
      <c r="AAJ22" s="285">
        <v>710</v>
      </c>
      <c r="AAK22" s="285">
        <v>711</v>
      </c>
      <c r="AAL22" s="285">
        <v>712</v>
      </c>
      <c r="AAM22" s="285">
        <v>713</v>
      </c>
      <c r="AAN22" s="285">
        <v>714</v>
      </c>
      <c r="AAO22" s="285">
        <v>715</v>
      </c>
      <c r="AAP22" s="285">
        <v>716</v>
      </c>
      <c r="AAQ22" s="285">
        <v>717</v>
      </c>
      <c r="AAR22" s="285">
        <v>718</v>
      </c>
      <c r="AAS22" s="285">
        <v>719</v>
      </c>
      <c r="AAT22" s="285">
        <v>720</v>
      </c>
      <c r="AAU22" s="285">
        <v>721</v>
      </c>
      <c r="AAV22" s="285">
        <v>722</v>
      </c>
      <c r="AAW22" s="285">
        <v>723</v>
      </c>
      <c r="AAX22" s="285">
        <v>724</v>
      </c>
      <c r="AAY22" s="285">
        <v>725</v>
      </c>
      <c r="AAZ22" s="285">
        <v>726</v>
      </c>
      <c r="ABA22" s="285">
        <v>727</v>
      </c>
      <c r="ABB22" s="285">
        <v>728</v>
      </c>
      <c r="ABC22" s="285">
        <v>729</v>
      </c>
      <c r="ABD22" s="285">
        <v>730</v>
      </c>
      <c r="ABE22" s="285">
        <v>731</v>
      </c>
      <c r="ABF22" s="285">
        <v>732</v>
      </c>
      <c r="ABG22" s="285">
        <v>733</v>
      </c>
      <c r="ABH22" s="285">
        <v>734</v>
      </c>
      <c r="ABI22" s="285">
        <v>735</v>
      </c>
      <c r="ABJ22" s="285">
        <v>736</v>
      </c>
      <c r="ABK22" s="285">
        <v>737</v>
      </c>
      <c r="ABL22" s="285">
        <v>738</v>
      </c>
      <c r="ABM22" s="285">
        <v>739</v>
      </c>
      <c r="ABN22" s="285">
        <v>740</v>
      </c>
      <c r="ABO22" s="285">
        <v>741</v>
      </c>
      <c r="ABP22" s="285">
        <v>742</v>
      </c>
      <c r="ABQ22" s="285">
        <v>743</v>
      </c>
      <c r="ABR22" s="285">
        <v>744</v>
      </c>
      <c r="ABS22" s="285">
        <v>745</v>
      </c>
      <c r="ABT22" s="285">
        <v>746</v>
      </c>
      <c r="ABU22" s="285">
        <v>747</v>
      </c>
      <c r="ABV22" s="285">
        <v>748</v>
      </c>
      <c r="ABW22" s="285">
        <v>749</v>
      </c>
      <c r="ABX22" s="285">
        <v>750</v>
      </c>
      <c r="ABY22" s="285">
        <v>751</v>
      </c>
      <c r="ABZ22" s="285">
        <v>752</v>
      </c>
      <c r="ACA22" s="285">
        <v>753</v>
      </c>
      <c r="ACB22" s="285">
        <v>754</v>
      </c>
      <c r="ACC22" s="285">
        <v>755</v>
      </c>
      <c r="ACD22" s="285">
        <v>756</v>
      </c>
      <c r="ACE22" s="285">
        <v>757</v>
      </c>
      <c r="ACF22" s="285">
        <v>758</v>
      </c>
      <c r="ACG22" s="285">
        <v>759</v>
      </c>
      <c r="ACH22" s="285">
        <v>760</v>
      </c>
      <c r="ACI22" s="285">
        <v>761</v>
      </c>
      <c r="ACJ22" s="285">
        <v>762</v>
      </c>
      <c r="ACK22" s="285">
        <v>763</v>
      </c>
      <c r="ACL22" s="285">
        <v>764</v>
      </c>
      <c r="ACM22" s="285">
        <v>765</v>
      </c>
      <c r="ACN22" s="285">
        <v>766</v>
      </c>
      <c r="ACO22" s="285">
        <v>767</v>
      </c>
      <c r="ACP22" s="285">
        <v>768</v>
      </c>
      <c r="ACQ22" s="285">
        <v>769</v>
      </c>
      <c r="ACR22" s="285">
        <v>770</v>
      </c>
      <c r="ACS22" s="285">
        <v>771</v>
      </c>
      <c r="ACT22" s="285">
        <v>772</v>
      </c>
      <c r="ACU22" s="285">
        <v>773</v>
      </c>
      <c r="ACV22" s="285">
        <v>774</v>
      </c>
      <c r="ACW22" s="285">
        <v>775</v>
      </c>
      <c r="ACX22" s="285">
        <v>776</v>
      </c>
      <c r="ACY22" s="285">
        <v>777</v>
      </c>
      <c r="ACZ22" s="285">
        <v>778</v>
      </c>
      <c r="ADA22" s="285">
        <v>779</v>
      </c>
      <c r="ADB22" s="285">
        <v>780</v>
      </c>
      <c r="ADC22" s="285">
        <v>781</v>
      </c>
      <c r="ADD22" s="285">
        <v>782</v>
      </c>
      <c r="ADE22" s="285">
        <v>783</v>
      </c>
      <c r="ADF22" s="285">
        <v>784</v>
      </c>
      <c r="ADG22" s="285">
        <v>785</v>
      </c>
      <c r="ADH22" s="285">
        <v>786</v>
      </c>
      <c r="ADI22" s="285">
        <v>787</v>
      </c>
      <c r="ADJ22" s="285">
        <v>788</v>
      </c>
      <c r="ADK22" s="285">
        <v>789</v>
      </c>
      <c r="ADL22" s="285">
        <v>790</v>
      </c>
      <c r="ADM22" s="285">
        <v>791</v>
      </c>
      <c r="ADN22" s="285">
        <v>792</v>
      </c>
      <c r="ADO22" s="285">
        <v>793</v>
      </c>
      <c r="ADP22" s="285">
        <v>794</v>
      </c>
      <c r="ADQ22" s="285">
        <v>795</v>
      </c>
      <c r="ADR22" s="285">
        <v>796</v>
      </c>
      <c r="ADS22" s="285">
        <v>797</v>
      </c>
      <c r="ADT22" s="285">
        <v>798</v>
      </c>
      <c r="ADU22" s="285">
        <v>799</v>
      </c>
      <c r="ADV22" s="285">
        <v>800</v>
      </c>
      <c r="ADW22" s="285">
        <v>801</v>
      </c>
      <c r="ADX22" s="285">
        <v>802</v>
      </c>
      <c r="ADY22" s="285">
        <v>803</v>
      </c>
      <c r="ADZ22" s="285">
        <v>804</v>
      </c>
      <c r="AEA22" s="285">
        <v>805</v>
      </c>
      <c r="AEB22" s="285">
        <v>806</v>
      </c>
      <c r="AEC22" s="285">
        <v>807</v>
      </c>
      <c r="AED22" s="285">
        <v>808</v>
      </c>
      <c r="AEE22" s="285">
        <v>809</v>
      </c>
      <c r="AEF22" s="285">
        <v>810</v>
      </c>
      <c r="AEG22" s="285">
        <v>811</v>
      </c>
      <c r="AEH22" s="285">
        <v>812</v>
      </c>
      <c r="AEI22" s="285">
        <v>813</v>
      </c>
      <c r="AEJ22" s="285">
        <v>814</v>
      </c>
      <c r="AEK22" s="285">
        <v>815</v>
      </c>
      <c r="AEL22" s="285">
        <v>816</v>
      </c>
      <c r="AEM22" s="285">
        <v>817</v>
      </c>
      <c r="AEN22" s="285">
        <v>818</v>
      </c>
      <c r="AEO22" s="285">
        <v>819</v>
      </c>
      <c r="AEP22" s="285">
        <v>820</v>
      </c>
      <c r="AEQ22" s="285">
        <v>821</v>
      </c>
      <c r="AER22" s="285">
        <v>822</v>
      </c>
      <c r="AES22" s="285">
        <v>823</v>
      </c>
      <c r="AET22" s="285">
        <v>824</v>
      </c>
      <c r="AEU22" s="285">
        <v>825</v>
      </c>
      <c r="AEV22" s="285">
        <v>826</v>
      </c>
      <c r="AEW22" s="285">
        <v>827</v>
      </c>
      <c r="AEX22" s="285">
        <v>828</v>
      </c>
      <c r="AEY22" s="285">
        <v>829</v>
      </c>
      <c r="AEZ22" s="285">
        <v>830</v>
      </c>
      <c r="AFA22" s="285">
        <v>831</v>
      </c>
      <c r="AFB22" s="285">
        <v>832</v>
      </c>
      <c r="AFC22" s="285">
        <v>833</v>
      </c>
      <c r="AFD22" s="285">
        <v>834</v>
      </c>
      <c r="AFE22" s="285">
        <v>835</v>
      </c>
      <c r="AFF22" s="285">
        <v>836</v>
      </c>
      <c r="AFG22" s="285">
        <v>837</v>
      </c>
      <c r="AFH22" s="285">
        <v>838</v>
      </c>
      <c r="AFI22" s="285">
        <v>839</v>
      </c>
      <c r="AFJ22" s="285">
        <v>840</v>
      </c>
      <c r="AFK22" s="285">
        <v>841</v>
      </c>
      <c r="AFL22" s="285">
        <v>842</v>
      </c>
      <c r="AFM22" s="285">
        <v>843</v>
      </c>
      <c r="AFN22" s="285">
        <v>844</v>
      </c>
      <c r="AFO22" s="285">
        <v>845</v>
      </c>
      <c r="AFP22" s="285">
        <v>846</v>
      </c>
      <c r="AFQ22" s="285">
        <v>847</v>
      </c>
      <c r="AFR22" s="285">
        <v>848</v>
      </c>
      <c r="AFS22" s="285">
        <v>849</v>
      </c>
      <c r="AFT22" s="285">
        <v>850</v>
      </c>
      <c r="AFU22" s="285">
        <v>851</v>
      </c>
      <c r="AFV22" s="285">
        <v>852</v>
      </c>
      <c r="AFW22" s="285">
        <v>853</v>
      </c>
      <c r="AFX22" s="285">
        <v>854</v>
      </c>
      <c r="AFY22" s="285">
        <v>855</v>
      </c>
      <c r="AFZ22" s="285">
        <v>856</v>
      </c>
      <c r="AGA22" s="285">
        <v>857</v>
      </c>
      <c r="AGB22" s="285">
        <v>858</v>
      </c>
      <c r="AGC22" s="285">
        <v>859</v>
      </c>
      <c r="AGD22" s="285">
        <v>860</v>
      </c>
      <c r="AGE22" s="285">
        <v>861</v>
      </c>
      <c r="AGF22" s="285">
        <v>862</v>
      </c>
      <c r="AGG22" s="285">
        <v>863</v>
      </c>
      <c r="AGH22" s="285">
        <v>864</v>
      </c>
      <c r="AGI22" s="285">
        <v>865</v>
      </c>
      <c r="AGJ22" s="285">
        <v>866</v>
      </c>
      <c r="AGK22" s="285">
        <v>867</v>
      </c>
      <c r="AGL22" s="285">
        <v>868</v>
      </c>
      <c r="AGM22" s="285">
        <v>869</v>
      </c>
      <c r="AGN22" s="285">
        <v>870</v>
      </c>
      <c r="AGO22" s="285">
        <v>871</v>
      </c>
      <c r="AGP22" s="285">
        <v>872</v>
      </c>
      <c r="AGQ22" s="285">
        <v>873</v>
      </c>
      <c r="AGR22" s="285">
        <v>874</v>
      </c>
      <c r="AGS22" s="285">
        <v>875</v>
      </c>
      <c r="AGT22" s="285">
        <v>876</v>
      </c>
      <c r="AGU22" s="285">
        <v>877</v>
      </c>
      <c r="AGV22" s="285">
        <v>878</v>
      </c>
      <c r="AGW22" s="285">
        <v>879</v>
      </c>
      <c r="AGX22" s="285">
        <v>880</v>
      </c>
      <c r="AGY22" s="285">
        <v>881</v>
      </c>
      <c r="AGZ22" s="285">
        <v>882</v>
      </c>
      <c r="AHA22" s="285">
        <v>883</v>
      </c>
      <c r="AHB22" s="285">
        <v>884</v>
      </c>
      <c r="AHC22" s="285">
        <v>885</v>
      </c>
      <c r="AHD22" s="285">
        <v>886</v>
      </c>
      <c r="AHE22" s="285">
        <v>887</v>
      </c>
      <c r="AHF22" s="285">
        <v>888</v>
      </c>
      <c r="AHG22" s="285">
        <v>889</v>
      </c>
      <c r="AHH22" s="285">
        <v>890</v>
      </c>
      <c r="AHI22" s="285">
        <v>891</v>
      </c>
      <c r="AHJ22" s="285">
        <v>892</v>
      </c>
      <c r="AHK22" s="285">
        <v>893</v>
      </c>
      <c r="AHL22" s="285">
        <v>894</v>
      </c>
      <c r="AHM22" s="285">
        <v>895</v>
      </c>
      <c r="AHN22" s="285">
        <v>896</v>
      </c>
      <c r="AHO22" s="285">
        <v>897</v>
      </c>
      <c r="AHP22" s="285">
        <v>898</v>
      </c>
      <c r="AHQ22" s="285">
        <v>899</v>
      </c>
      <c r="AHR22" s="285">
        <v>900</v>
      </c>
      <c r="AHS22" s="285">
        <v>901</v>
      </c>
      <c r="AHT22" s="285">
        <v>902</v>
      </c>
      <c r="AHU22" s="285">
        <v>903</v>
      </c>
      <c r="AHV22" s="285">
        <v>904</v>
      </c>
      <c r="AHW22" s="285">
        <v>905</v>
      </c>
      <c r="AHX22" s="285">
        <v>906</v>
      </c>
      <c r="AHY22" s="285">
        <v>907</v>
      </c>
      <c r="AHZ22" s="285">
        <v>908</v>
      </c>
      <c r="AIA22" s="285">
        <v>909</v>
      </c>
      <c r="AIB22" s="285">
        <v>910</v>
      </c>
      <c r="AIC22" s="285">
        <v>911</v>
      </c>
      <c r="AID22" s="285">
        <v>912</v>
      </c>
      <c r="AIE22" s="285">
        <v>913</v>
      </c>
      <c r="AIF22" s="285">
        <v>914</v>
      </c>
      <c r="AIG22" s="285">
        <v>915</v>
      </c>
      <c r="AIH22" s="285">
        <v>916</v>
      </c>
      <c r="AII22" s="285">
        <v>917</v>
      </c>
      <c r="AIJ22" s="285">
        <v>918</v>
      </c>
      <c r="AIK22" s="285">
        <v>919</v>
      </c>
      <c r="AIL22" s="285">
        <v>920</v>
      </c>
      <c r="AIM22" s="285">
        <v>921</v>
      </c>
      <c r="AIN22" s="285">
        <v>922</v>
      </c>
      <c r="AIO22" s="285">
        <v>923</v>
      </c>
      <c r="AIP22" s="285">
        <v>924</v>
      </c>
      <c r="AIQ22" s="285">
        <v>925</v>
      </c>
      <c r="AIR22" s="285">
        <v>926</v>
      </c>
      <c r="AIS22" s="285">
        <v>927</v>
      </c>
      <c r="AIT22" s="285">
        <v>928</v>
      </c>
      <c r="AIU22" s="285">
        <v>929</v>
      </c>
      <c r="AIV22" s="285">
        <v>930</v>
      </c>
      <c r="AIW22" s="285">
        <v>931</v>
      </c>
      <c r="AIX22" s="285">
        <v>932</v>
      </c>
      <c r="AIY22" s="285">
        <v>933</v>
      </c>
      <c r="AIZ22" s="285">
        <v>934</v>
      </c>
      <c r="AJA22" s="285">
        <v>935</v>
      </c>
      <c r="AJB22" s="285">
        <v>936</v>
      </c>
      <c r="AJC22" s="285">
        <v>937</v>
      </c>
      <c r="AJD22" s="285">
        <v>938</v>
      </c>
      <c r="AJE22" s="285">
        <v>939</v>
      </c>
      <c r="AJF22" s="285">
        <v>940</v>
      </c>
      <c r="AJG22" s="285">
        <v>941</v>
      </c>
      <c r="AJH22" s="285">
        <v>942</v>
      </c>
      <c r="AJI22" s="285">
        <v>943</v>
      </c>
      <c r="AJJ22" s="285">
        <v>944</v>
      </c>
      <c r="AJK22" s="285">
        <v>945</v>
      </c>
      <c r="AJL22" s="285">
        <v>946</v>
      </c>
      <c r="AJM22" s="285">
        <v>947</v>
      </c>
      <c r="AJN22" s="285">
        <v>948</v>
      </c>
      <c r="AJO22" s="285">
        <v>949</v>
      </c>
      <c r="AJP22" s="285">
        <v>950</v>
      </c>
      <c r="AJQ22" s="285">
        <v>951</v>
      </c>
      <c r="AJR22" s="285">
        <v>952</v>
      </c>
      <c r="AJS22" s="285">
        <v>953</v>
      </c>
      <c r="AJT22" s="285">
        <v>954</v>
      </c>
      <c r="AJU22" s="285">
        <v>955</v>
      </c>
      <c r="AJV22" s="285">
        <v>956</v>
      </c>
      <c r="AJW22" s="285">
        <v>957</v>
      </c>
      <c r="AJX22" s="285">
        <v>958</v>
      </c>
      <c r="AJY22" s="285">
        <v>959</v>
      </c>
      <c r="AJZ22" s="285">
        <v>960</v>
      </c>
      <c r="AKA22" s="285">
        <v>961</v>
      </c>
      <c r="AKB22" s="285">
        <v>962</v>
      </c>
      <c r="AKC22" s="285">
        <v>963</v>
      </c>
      <c r="AKD22" s="285">
        <v>964</v>
      </c>
      <c r="AKE22" s="285">
        <v>965</v>
      </c>
      <c r="AKF22" s="285">
        <v>966</v>
      </c>
      <c r="AKG22" s="285">
        <v>967</v>
      </c>
      <c r="AKH22" s="285">
        <v>968</v>
      </c>
      <c r="AKI22" s="285">
        <v>969</v>
      </c>
      <c r="AKJ22" s="285">
        <v>970</v>
      </c>
      <c r="AKK22" s="285">
        <v>971</v>
      </c>
      <c r="AKL22" s="285">
        <v>972</v>
      </c>
      <c r="AKM22" s="285">
        <v>973</v>
      </c>
      <c r="AKN22" s="285">
        <v>974</v>
      </c>
      <c r="AKO22" s="285">
        <v>975</v>
      </c>
      <c r="AKP22" s="285">
        <v>976</v>
      </c>
      <c r="AKQ22" s="285">
        <v>977</v>
      </c>
      <c r="AKR22" s="285">
        <v>978</v>
      </c>
      <c r="AKS22" s="285">
        <v>979</v>
      </c>
      <c r="AKT22" s="285">
        <v>980</v>
      </c>
      <c r="AKU22" s="285">
        <v>981</v>
      </c>
      <c r="AKV22" s="285">
        <v>982</v>
      </c>
      <c r="AKW22" s="285">
        <v>983</v>
      </c>
      <c r="AKX22" s="285">
        <v>984</v>
      </c>
      <c r="AKY22" s="285">
        <v>985</v>
      </c>
      <c r="AKZ22" s="285">
        <v>986</v>
      </c>
      <c r="ALA22" s="285">
        <v>987</v>
      </c>
      <c r="ALB22" s="285">
        <v>988</v>
      </c>
      <c r="ALC22" s="285">
        <v>989</v>
      </c>
      <c r="ALD22" s="285">
        <v>990</v>
      </c>
      <c r="ALE22" s="285">
        <v>991</v>
      </c>
      <c r="ALF22" s="285">
        <v>992</v>
      </c>
      <c r="ALG22" s="285">
        <v>993</v>
      </c>
      <c r="ALH22" s="285">
        <v>994</v>
      </c>
      <c r="ALI22" s="285">
        <v>995</v>
      </c>
      <c r="ALJ22" s="285">
        <v>996</v>
      </c>
      <c r="ALK22" s="285">
        <v>997</v>
      </c>
      <c r="ALL22" s="285">
        <v>998</v>
      </c>
      <c r="ALM22" s="285">
        <v>999</v>
      </c>
      <c r="ALN22" s="285">
        <v>1000</v>
      </c>
      <c r="ALO22" s="285">
        <v>1001</v>
      </c>
      <c r="ALP22" s="285">
        <v>1002</v>
      </c>
      <c r="ALQ22" s="285">
        <v>1003</v>
      </c>
      <c r="ALR22" s="285">
        <v>1004</v>
      </c>
      <c r="ALS22" s="285">
        <v>1005</v>
      </c>
      <c r="ALT22" s="285">
        <v>1006</v>
      </c>
      <c r="ALU22" s="285">
        <v>1007</v>
      </c>
      <c r="ALV22" s="285">
        <v>1008</v>
      </c>
      <c r="ALW22" s="285">
        <v>1009</v>
      </c>
      <c r="ALX22" s="285">
        <v>1010</v>
      </c>
      <c r="ALY22" s="285">
        <v>1011</v>
      </c>
      <c r="ALZ22" s="285">
        <v>1012</v>
      </c>
      <c r="AMA22" s="285">
        <v>1013</v>
      </c>
      <c r="AMB22" s="285">
        <v>1014</v>
      </c>
      <c r="AMC22" s="285">
        <v>1015</v>
      </c>
      <c r="AMD22" s="285">
        <v>1016</v>
      </c>
      <c r="AME22" s="285">
        <v>1017</v>
      </c>
      <c r="AMF22" s="285">
        <v>1018</v>
      </c>
      <c r="AMG22" s="285">
        <v>1019</v>
      </c>
      <c r="AMH22" s="285">
        <v>1020</v>
      </c>
      <c r="AMI22" s="285">
        <v>1021</v>
      </c>
      <c r="AMJ22" s="285">
        <v>1022</v>
      </c>
      <c r="AMK22" s="285">
        <v>1023</v>
      </c>
      <c r="AML22" s="285">
        <v>1024</v>
      </c>
      <c r="AMM22" s="285">
        <v>1025</v>
      </c>
      <c r="AMN22" s="285">
        <v>1026</v>
      </c>
      <c r="AMO22" s="285">
        <v>1027</v>
      </c>
      <c r="AMP22" s="285">
        <v>1028</v>
      </c>
      <c r="AMQ22" s="285">
        <v>1029</v>
      </c>
      <c r="AMR22" s="285">
        <v>1030</v>
      </c>
      <c r="AMS22" s="285">
        <v>1031</v>
      </c>
      <c r="AMT22" s="285">
        <v>1032</v>
      </c>
      <c r="AMU22" s="285">
        <v>1033</v>
      </c>
      <c r="AMV22" s="285">
        <v>1034</v>
      </c>
      <c r="AMW22" s="285">
        <v>1035</v>
      </c>
      <c r="AMX22" s="285">
        <v>1036</v>
      </c>
      <c r="AMY22" s="285">
        <v>1037</v>
      </c>
      <c r="AMZ22" s="285">
        <v>1038</v>
      </c>
      <c r="ANA22" s="285">
        <v>1039</v>
      </c>
      <c r="ANB22" s="285">
        <v>1040</v>
      </c>
      <c r="ANC22" s="285">
        <v>1041</v>
      </c>
      <c r="AND22" s="285">
        <v>1042</v>
      </c>
      <c r="ANE22" s="285">
        <v>1043</v>
      </c>
      <c r="ANF22" s="285">
        <v>1044</v>
      </c>
      <c r="ANG22" s="285">
        <v>1045</v>
      </c>
      <c r="ANH22" s="285">
        <v>1046</v>
      </c>
      <c r="ANI22" s="285">
        <v>1047</v>
      </c>
      <c r="ANJ22" s="285">
        <v>1048</v>
      </c>
      <c r="ANK22" s="285">
        <v>1049</v>
      </c>
      <c r="ANL22" s="285">
        <v>1050</v>
      </c>
      <c r="ANM22" s="285">
        <v>1051</v>
      </c>
      <c r="ANN22" s="285">
        <v>1052</v>
      </c>
      <c r="ANO22" s="285">
        <v>1053</v>
      </c>
      <c r="ANP22" s="285">
        <v>1054</v>
      </c>
      <c r="ANQ22" s="285">
        <v>1055</v>
      </c>
      <c r="ANR22" s="285">
        <v>1056</v>
      </c>
      <c r="ANS22" s="285">
        <v>1057</v>
      </c>
      <c r="ANT22" s="285">
        <v>1058</v>
      </c>
      <c r="ANU22" s="285">
        <v>1059</v>
      </c>
      <c r="ANV22" s="285">
        <v>1060</v>
      </c>
      <c r="ANW22" s="285">
        <v>1061</v>
      </c>
      <c r="ANX22" s="285">
        <v>1062</v>
      </c>
      <c r="ANY22" s="285">
        <v>1063</v>
      </c>
      <c r="ANZ22" s="285">
        <v>1064</v>
      </c>
      <c r="AOA22" s="285">
        <v>1065</v>
      </c>
      <c r="AOB22" s="285">
        <v>1066</v>
      </c>
      <c r="AOC22" s="285">
        <v>1067</v>
      </c>
      <c r="AOD22" s="285">
        <v>1068</v>
      </c>
      <c r="AOE22" s="285">
        <v>1069</v>
      </c>
      <c r="AOF22" s="285">
        <v>1070</v>
      </c>
      <c r="AOG22" s="285">
        <v>1071</v>
      </c>
      <c r="AOH22" s="285">
        <v>1072</v>
      </c>
      <c r="AOI22" s="285">
        <v>1073</v>
      </c>
      <c r="AOJ22" s="285">
        <v>1074</v>
      </c>
      <c r="AOK22" s="285">
        <v>1075</v>
      </c>
      <c r="AOL22" s="285">
        <v>1076</v>
      </c>
      <c r="AOM22" s="285">
        <v>1077</v>
      </c>
      <c r="AON22" s="285">
        <v>1078</v>
      </c>
      <c r="AOO22" s="285">
        <v>1079</v>
      </c>
      <c r="AOP22" s="285">
        <v>1080</v>
      </c>
      <c r="AOQ22" s="285">
        <v>1081</v>
      </c>
      <c r="AOR22" s="285">
        <v>1082</v>
      </c>
      <c r="AOS22" s="285">
        <v>1083</v>
      </c>
      <c r="AOT22" s="285">
        <v>1084</v>
      </c>
      <c r="AOU22" s="285">
        <v>1085</v>
      </c>
      <c r="AOV22" s="285">
        <v>1086</v>
      </c>
      <c r="AOW22" s="285">
        <v>1087</v>
      </c>
      <c r="AOX22" s="285">
        <v>1088</v>
      </c>
      <c r="AOY22" s="285">
        <v>1089</v>
      </c>
      <c r="AOZ22" s="285">
        <v>1090</v>
      </c>
      <c r="APA22" s="285">
        <v>1091</v>
      </c>
      <c r="APB22" s="285">
        <v>1092</v>
      </c>
      <c r="APC22" s="285">
        <v>1093</v>
      </c>
      <c r="APD22" s="285">
        <v>1094</v>
      </c>
      <c r="APE22" s="285">
        <v>1095</v>
      </c>
      <c r="APF22" s="285">
        <v>1096</v>
      </c>
      <c r="APG22" s="285">
        <v>1097</v>
      </c>
      <c r="APH22" s="285">
        <v>1098</v>
      </c>
      <c r="API22" s="285">
        <v>1099</v>
      </c>
      <c r="APJ22" s="285">
        <v>1100</v>
      </c>
      <c r="APK22" s="285">
        <v>1101</v>
      </c>
      <c r="APL22" s="285">
        <v>1102</v>
      </c>
      <c r="APM22" s="285">
        <v>1103</v>
      </c>
      <c r="APN22" s="285">
        <v>1104</v>
      </c>
      <c r="APO22" s="285">
        <v>1105</v>
      </c>
      <c r="APP22" s="285">
        <v>1106</v>
      </c>
      <c r="APQ22" s="285">
        <v>1107</v>
      </c>
      <c r="APR22" s="285">
        <v>1108</v>
      </c>
      <c r="APS22" s="285">
        <v>1109</v>
      </c>
      <c r="APT22" s="285">
        <v>1110</v>
      </c>
      <c r="APU22" s="285">
        <v>1111</v>
      </c>
      <c r="APV22" s="285">
        <v>1112</v>
      </c>
      <c r="APW22" s="285">
        <v>1113</v>
      </c>
      <c r="APX22" s="285">
        <v>1114</v>
      </c>
      <c r="APY22" s="285">
        <v>1115</v>
      </c>
      <c r="APZ22" s="285">
        <v>1116</v>
      </c>
      <c r="AQA22" s="285">
        <v>1117</v>
      </c>
      <c r="AQB22" s="285">
        <v>1118</v>
      </c>
      <c r="AQC22" s="285">
        <v>1119</v>
      </c>
      <c r="AQD22" s="285">
        <v>1120</v>
      </c>
      <c r="AQE22" s="285">
        <v>1121</v>
      </c>
      <c r="AQF22" s="285">
        <v>1122</v>
      </c>
      <c r="AQG22" s="285">
        <v>1123</v>
      </c>
      <c r="AQH22" s="285">
        <v>1124</v>
      </c>
      <c r="AQI22" s="285">
        <v>1125</v>
      </c>
      <c r="AQJ22" s="285">
        <v>1126</v>
      </c>
      <c r="AQK22" s="285">
        <v>1127</v>
      </c>
      <c r="AQL22" s="285">
        <v>1128</v>
      </c>
      <c r="AQM22" s="285">
        <v>1129</v>
      </c>
      <c r="AQN22" s="285">
        <v>1130</v>
      </c>
      <c r="AQO22" s="285">
        <v>1131</v>
      </c>
      <c r="AQP22" s="285">
        <v>1132</v>
      </c>
      <c r="AQQ22" s="285">
        <v>1133</v>
      </c>
      <c r="AQR22" s="285">
        <v>1134</v>
      </c>
      <c r="AQS22" s="285">
        <v>1135</v>
      </c>
      <c r="AQT22" s="285">
        <v>1136</v>
      </c>
      <c r="AQU22" s="285">
        <v>1137</v>
      </c>
      <c r="AQV22" s="285">
        <v>1138</v>
      </c>
      <c r="AQW22" s="285">
        <v>1139</v>
      </c>
      <c r="AQX22" s="285">
        <v>1140</v>
      </c>
      <c r="AQY22" s="285">
        <v>1141</v>
      </c>
      <c r="AQZ22" s="285">
        <v>1142</v>
      </c>
      <c r="ARA22" s="285">
        <v>1143</v>
      </c>
      <c r="ARB22" s="285">
        <v>1144</v>
      </c>
      <c r="ARC22" s="285">
        <v>1145</v>
      </c>
      <c r="ARD22" s="285">
        <v>1146</v>
      </c>
      <c r="ARE22" s="285">
        <v>1147</v>
      </c>
      <c r="ARF22" s="285">
        <v>1148</v>
      </c>
      <c r="ARG22" s="285">
        <v>1149</v>
      </c>
      <c r="ARH22" s="285">
        <v>1150</v>
      </c>
      <c r="ARI22" s="285">
        <v>1151</v>
      </c>
      <c r="ARJ22" s="285">
        <v>1152</v>
      </c>
      <c r="ARK22" s="285">
        <v>1153</v>
      </c>
      <c r="ARL22" s="285">
        <v>1154</v>
      </c>
      <c r="ARM22" s="285">
        <v>1155</v>
      </c>
      <c r="ARN22" s="285">
        <v>1156</v>
      </c>
      <c r="ARO22" s="285">
        <v>1157</v>
      </c>
      <c r="ARP22" s="285">
        <v>1158</v>
      </c>
      <c r="ARQ22" s="285">
        <v>1159</v>
      </c>
      <c r="ARR22" s="285">
        <v>1160</v>
      </c>
      <c r="ARS22" s="285">
        <v>1161</v>
      </c>
      <c r="ART22" s="285">
        <v>1162</v>
      </c>
      <c r="ARU22" s="285">
        <v>1163</v>
      </c>
      <c r="ARV22" s="285">
        <v>1164</v>
      </c>
      <c r="ARW22" s="285">
        <v>1165</v>
      </c>
      <c r="ARX22" s="285">
        <v>1166</v>
      </c>
      <c r="ARY22" s="285">
        <v>1167</v>
      </c>
      <c r="ARZ22" s="285">
        <v>1168</v>
      </c>
      <c r="ASA22" s="285">
        <v>1169</v>
      </c>
      <c r="ASB22" s="285">
        <v>1170</v>
      </c>
      <c r="ASC22" s="285">
        <v>1171</v>
      </c>
      <c r="ASD22" s="285">
        <v>1172</v>
      </c>
      <c r="ASE22" s="285">
        <v>1173</v>
      </c>
      <c r="ASF22" s="285">
        <v>1174</v>
      </c>
      <c r="ASG22" s="285">
        <v>1175</v>
      </c>
      <c r="ASH22" s="285">
        <v>1176</v>
      </c>
      <c r="ASI22" s="285">
        <v>1177</v>
      </c>
      <c r="ASJ22" s="285">
        <v>1178</v>
      </c>
      <c r="ASK22" s="285">
        <v>1179</v>
      </c>
      <c r="ASL22" s="285">
        <v>1180</v>
      </c>
      <c r="ASM22" s="285">
        <v>1181</v>
      </c>
      <c r="ASN22" s="285">
        <v>1182</v>
      </c>
      <c r="ASO22" s="285">
        <v>1183</v>
      </c>
      <c r="ASP22" s="285">
        <v>1184</v>
      </c>
      <c r="ASQ22" s="285">
        <v>1185</v>
      </c>
      <c r="ASR22" s="285">
        <v>1186</v>
      </c>
      <c r="ASS22" s="285">
        <v>1187</v>
      </c>
      <c r="AST22" s="285">
        <v>1188</v>
      </c>
      <c r="ASU22" s="285">
        <v>1189</v>
      </c>
      <c r="ASV22" s="285">
        <v>1190</v>
      </c>
      <c r="ASW22" s="285">
        <v>1191</v>
      </c>
      <c r="ASX22" s="285">
        <v>1192</v>
      </c>
      <c r="ASY22" s="285">
        <v>1193</v>
      </c>
      <c r="ASZ22" s="285">
        <v>1194</v>
      </c>
      <c r="ATA22" s="285">
        <v>1195</v>
      </c>
      <c r="ATB22" s="285">
        <v>1196</v>
      </c>
      <c r="ATC22" s="285">
        <v>1197</v>
      </c>
      <c r="ATD22" s="285">
        <v>1198</v>
      </c>
      <c r="ATE22" s="285">
        <v>1199</v>
      </c>
      <c r="ATF22" s="285">
        <v>1200</v>
      </c>
      <c r="ATG22" s="285">
        <v>1201</v>
      </c>
      <c r="ATH22" s="285">
        <v>1202</v>
      </c>
      <c r="ATI22" s="285">
        <v>1203</v>
      </c>
      <c r="ATJ22" s="285">
        <v>1204</v>
      </c>
      <c r="ATK22" s="285">
        <v>1205</v>
      </c>
      <c r="ATL22" s="285">
        <v>1206</v>
      </c>
      <c r="ATM22" s="285">
        <v>1207</v>
      </c>
      <c r="ATN22" s="285">
        <v>1208</v>
      </c>
      <c r="ATO22" s="285">
        <v>1209</v>
      </c>
      <c r="ATP22" s="285">
        <v>1210</v>
      </c>
      <c r="ATQ22" s="285">
        <v>1211</v>
      </c>
      <c r="ATR22" s="285">
        <v>1212</v>
      </c>
      <c r="ATS22" s="285">
        <v>1213</v>
      </c>
      <c r="ATT22" s="285">
        <v>1214</v>
      </c>
      <c r="ATU22" s="285">
        <v>1215</v>
      </c>
      <c r="ATV22" s="285">
        <v>1216</v>
      </c>
      <c r="ATW22" s="285">
        <v>1217</v>
      </c>
      <c r="ATX22" s="285">
        <v>1218</v>
      </c>
      <c r="ATY22" s="285">
        <v>1219</v>
      </c>
      <c r="ATZ22" s="285">
        <v>1220</v>
      </c>
      <c r="AUA22" s="285">
        <v>1221</v>
      </c>
      <c r="AUB22" s="285">
        <v>1222</v>
      </c>
      <c r="AUC22" s="285">
        <v>1223</v>
      </c>
      <c r="AUD22" s="285">
        <v>1224</v>
      </c>
      <c r="AUE22" s="285">
        <v>1225</v>
      </c>
      <c r="AUF22" s="285">
        <v>1226</v>
      </c>
      <c r="AUG22" s="285">
        <v>1227</v>
      </c>
      <c r="AUH22" s="285">
        <v>1228</v>
      </c>
      <c r="AUI22" s="285">
        <v>1229</v>
      </c>
      <c r="AUJ22" s="285">
        <v>1230</v>
      </c>
      <c r="AUK22" s="285">
        <v>1231</v>
      </c>
      <c r="AUL22" s="285">
        <v>1232</v>
      </c>
      <c r="AUM22" s="285">
        <v>1233</v>
      </c>
      <c r="AUN22" s="285">
        <v>1234</v>
      </c>
      <c r="AUO22" s="285">
        <v>1235</v>
      </c>
      <c r="AUP22" s="285">
        <v>1236</v>
      </c>
      <c r="AUQ22" s="285">
        <v>1237</v>
      </c>
      <c r="AUR22" s="285">
        <v>1238</v>
      </c>
      <c r="AUS22" s="285">
        <v>1239</v>
      </c>
      <c r="AUT22" s="285">
        <v>1240</v>
      </c>
      <c r="AUU22" s="285">
        <v>1241</v>
      </c>
      <c r="AUV22" s="285">
        <v>1242</v>
      </c>
      <c r="AUW22" s="285">
        <v>1243</v>
      </c>
      <c r="AUX22" s="285">
        <v>1244</v>
      </c>
      <c r="AUY22" s="285">
        <v>1245</v>
      </c>
      <c r="AUZ22" s="285">
        <v>1246</v>
      </c>
      <c r="AVA22" s="285">
        <v>1247</v>
      </c>
      <c r="AVB22" s="285">
        <v>1248</v>
      </c>
      <c r="AVC22" s="285">
        <v>1249</v>
      </c>
      <c r="AVD22" s="285">
        <v>1250</v>
      </c>
      <c r="AVE22" s="285">
        <v>1251</v>
      </c>
      <c r="AVF22" s="285">
        <v>1252</v>
      </c>
      <c r="AVG22" s="285">
        <v>1253</v>
      </c>
      <c r="AVH22" s="285">
        <v>1254</v>
      </c>
      <c r="AVI22" s="285">
        <v>1255</v>
      </c>
      <c r="AVJ22" s="285">
        <v>1256</v>
      </c>
      <c r="AVK22" s="285">
        <v>1257</v>
      </c>
      <c r="AVL22" s="285">
        <v>1258</v>
      </c>
      <c r="AVM22" s="285">
        <v>1259</v>
      </c>
      <c r="AVN22" s="285">
        <v>1260</v>
      </c>
      <c r="AVO22" s="285">
        <v>1261</v>
      </c>
      <c r="AVP22" s="285">
        <v>1262</v>
      </c>
      <c r="AVQ22" s="285">
        <v>1263</v>
      </c>
      <c r="AVR22" s="285">
        <v>1264</v>
      </c>
      <c r="AVS22" s="285">
        <v>1265</v>
      </c>
      <c r="AVT22" s="285">
        <v>1266</v>
      </c>
      <c r="AVU22" s="285">
        <v>1267</v>
      </c>
      <c r="AVV22" s="285">
        <v>1268</v>
      </c>
      <c r="AVW22" s="285">
        <v>1269</v>
      </c>
      <c r="AVX22" s="285">
        <v>1270</v>
      </c>
      <c r="AVY22" s="285">
        <v>1271</v>
      </c>
      <c r="AVZ22" s="285">
        <v>1272</v>
      </c>
      <c r="AWA22" s="285">
        <v>1273</v>
      </c>
      <c r="AWB22" s="285">
        <v>1274</v>
      </c>
      <c r="AWC22" s="285">
        <v>1275</v>
      </c>
      <c r="AWD22" s="285">
        <v>1276</v>
      </c>
      <c r="AWE22" s="285">
        <v>1277</v>
      </c>
      <c r="AWF22" s="285">
        <v>1278</v>
      </c>
      <c r="AWG22" s="285">
        <v>1279</v>
      </c>
      <c r="AWH22" s="285">
        <v>1280</v>
      </c>
      <c r="AWI22" s="285">
        <v>1281</v>
      </c>
      <c r="AWJ22" s="285">
        <v>1282</v>
      </c>
      <c r="AWK22" s="285">
        <v>1283</v>
      </c>
      <c r="AWL22" s="285">
        <v>1284</v>
      </c>
      <c r="AWM22" s="285">
        <v>1285</v>
      </c>
      <c r="AWN22" s="285">
        <v>1286</v>
      </c>
      <c r="AWO22" s="285">
        <v>1287</v>
      </c>
      <c r="AWP22" s="285">
        <v>1288</v>
      </c>
      <c r="AWQ22" s="285">
        <v>1289</v>
      </c>
      <c r="AWR22" s="285">
        <v>1290</v>
      </c>
      <c r="AWS22" s="285">
        <v>1291</v>
      </c>
      <c r="AWT22" s="285">
        <v>1292</v>
      </c>
      <c r="AWU22" s="285">
        <v>1293</v>
      </c>
      <c r="AWV22" s="285">
        <v>1294</v>
      </c>
      <c r="AWW22" s="285">
        <v>1295</v>
      </c>
      <c r="AWX22" s="285">
        <v>1296</v>
      </c>
      <c r="AWY22" s="285">
        <v>1297</v>
      </c>
      <c r="AWZ22" s="285">
        <v>1298</v>
      </c>
      <c r="AXA22" s="285">
        <v>1299</v>
      </c>
      <c r="AXB22" s="285">
        <v>1300</v>
      </c>
      <c r="AXC22" s="285">
        <v>1301</v>
      </c>
      <c r="AXD22" s="285">
        <v>1302</v>
      </c>
      <c r="AXE22" s="285">
        <v>1303</v>
      </c>
      <c r="AXF22" s="285">
        <v>1304</v>
      </c>
      <c r="AXG22" s="285">
        <v>1305</v>
      </c>
      <c r="AXH22" s="285">
        <v>1306</v>
      </c>
      <c r="AXI22" s="285">
        <v>1307</v>
      </c>
      <c r="AXJ22" s="285">
        <v>1308</v>
      </c>
      <c r="AXK22" s="285">
        <v>1309</v>
      </c>
      <c r="AXL22" s="285">
        <v>1310</v>
      </c>
      <c r="AXM22" s="285">
        <v>1311</v>
      </c>
      <c r="AXN22" s="285">
        <v>1312</v>
      </c>
      <c r="AXO22" s="285">
        <v>1313</v>
      </c>
      <c r="AXP22" s="285">
        <v>1314</v>
      </c>
      <c r="AXQ22" s="285">
        <v>1315</v>
      </c>
      <c r="AXR22" s="285">
        <v>1316</v>
      </c>
      <c r="AXS22" s="285">
        <v>1317</v>
      </c>
      <c r="AXT22" s="285">
        <v>1318</v>
      </c>
      <c r="AXU22" s="285">
        <v>1319</v>
      </c>
      <c r="AXV22" s="285">
        <v>1320</v>
      </c>
      <c r="AXW22" s="285">
        <v>1321</v>
      </c>
      <c r="AXX22" s="285">
        <v>1322</v>
      </c>
      <c r="AXY22" s="285">
        <v>1323</v>
      </c>
      <c r="AXZ22" s="285">
        <v>1324</v>
      </c>
      <c r="AYA22" s="285">
        <v>1325</v>
      </c>
      <c r="AYB22" s="285">
        <v>1326</v>
      </c>
      <c r="AYC22" s="285">
        <v>1327</v>
      </c>
      <c r="AYD22" s="285">
        <v>1328</v>
      </c>
      <c r="AYE22" s="285">
        <v>1329</v>
      </c>
      <c r="AYF22" s="285">
        <v>1330</v>
      </c>
      <c r="AYG22" s="285">
        <v>1331</v>
      </c>
      <c r="AYH22" s="285">
        <v>1332</v>
      </c>
      <c r="AYI22" s="285">
        <v>1333</v>
      </c>
      <c r="AYJ22" s="285">
        <v>1334</v>
      </c>
      <c r="AYK22" s="285">
        <v>1335</v>
      </c>
      <c r="AYL22" s="285">
        <v>1336</v>
      </c>
      <c r="AYM22" s="285">
        <v>1337</v>
      </c>
      <c r="AYN22" s="285">
        <v>1338</v>
      </c>
      <c r="AYO22" s="285">
        <v>1339</v>
      </c>
      <c r="AYP22" s="285">
        <v>1340</v>
      </c>
      <c r="AYQ22" s="285">
        <v>1341</v>
      </c>
      <c r="AYR22" s="285">
        <v>1342</v>
      </c>
      <c r="AYS22" s="285">
        <v>1343</v>
      </c>
      <c r="AYT22" s="285">
        <v>1344</v>
      </c>
      <c r="AYU22" s="285">
        <v>1345</v>
      </c>
      <c r="AYV22" s="285">
        <v>1346</v>
      </c>
      <c r="AYW22" s="285">
        <v>1347</v>
      </c>
      <c r="AYX22" s="285">
        <v>1348</v>
      </c>
      <c r="AYY22" s="285">
        <v>1349</v>
      </c>
      <c r="AYZ22" s="285">
        <v>1350</v>
      </c>
      <c r="AZA22" s="285">
        <v>1351</v>
      </c>
      <c r="AZB22" s="285">
        <v>1352</v>
      </c>
      <c r="AZC22" s="285">
        <v>1353</v>
      </c>
      <c r="AZD22" s="285">
        <v>1354</v>
      </c>
      <c r="AZE22" s="285">
        <v>1355</v>
      </c>
      <c r="AZF22" s="285">
        <v>1356</v>
      </c>
      <c r="AZG22" s="285">
        <v>1357</v>
      </c>
      <c r="AZH22" s="285">
        <v>1358</v>
      </c>
      <c r="AZI22" s="285">
        <v>1359</v>
      </c>
      <c r="AZJ22" s="285">
        <v>1360</v>
      </c>
      <c r="AZK22" s="285">
        <v>1361</v>
      </c>
      <c r="AZL22" s="285">
        <v>1362</v>
      </c>
      <c r="AZM22" s="285">
        <v>1363</v>
      </c>
      <c r="AZN22" s="285">
        <v>1364</v>
      </c>
      <c r="AZO22" s="285">
        <v>1365</v>
      </c>
      <c r="AZP22" s="285">
        <v>1366</v>
      </c>
      <c r="AZQ22" s="285">
        <v>1367</v>
      </c>
      <c r="AZR22" s="285">
        <v>1368</v>
      </c>
      <c r="AZS22" s="285">
        <v>1369</v>
      </c>
      <c r="AZT22" s="285">
        <v>1370</v>
      </c>
      <c r="AZU22" s="285">
        <v>1371</v>
      </c>
      <c r="AZV22" s="285">
        <v>1372</v>
      </c>
      <c r="AZW22" s="285">
        <v>1373</v>
      </c>
      <c r="AZX22" s="285">
        <v>1374</v>
      </c>
      <c r="AZY22" s="285">
        <v>1375</v>
      </c>
      <c r="AZZ22" s="285">
        <v>1376</v>
      </c>
      <c r="BAA22" s="285">
        <v>1377</v>
      </c>
      <c r="BAB22" s="285">
        <v>1378</v>
      </c>
      <c r="BAC22" s="285">
        <v>1379</v>
      </c>
      <c r="BAD22" s="285">
        <v>1380</v>
      </c>
      <c r="BAE22" s="285">
        <v>1381</v>
      </c>
      <c r="BAF22" s="285">
        <v>1382</v>
      </c>
      <c r="BAG22" s="285">
        <v>1383</v>
      </c>
      <c r="BAH22" s="285">
        <v>1384</v>
      </c>
      <c r="BAI22" s="285">
        <v>1385</v>
      </c>
      <c r="BAJ22" s="285">
        <v>1386</v>
      </c>
      <c r="BAK22" s="285">
        <v>1387</v>
      </c>
      <c r="BAL22" s="285">
        <v>1388</v>
      </c>
      <c r="BAM22" s="285">
        <v>1389</v>
      </c>
      <c r="BAN22" s="285">
        <v>1390</v>
      </c>
      <c r="BAO22" s="285">
        <v>1391</v>
      </c>
      <c r="BAP22" s="285">
        <v>1392</v>
      </c>
      <c r="BAQ22" s="285">
        <v>1393</v>
      </c>
      <c r="BAR22" s="285">
        <v>1394</v>
      </c>
      <c r="BAS22" s="285">
        <v>1395</v>
      </c>
      <c r="BAT22" s="285">
        <v>1396</v>
      </c>
      <c r="BAU22" s="285">
        <v>1397</v>
      </c>
    </row>
    <row r="23" spans="1:1399"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  <c r="AAC23" s="13"/>
      <c r="AAD23" s="13"/>
      <c r="AAI23" s="12"/>
      <c r="AAJ23" s="13"/>
      <c r="AAK23" s="13"/>
      <c r="AAL23" s="13"/>
      <c r="AAM23" s="13"/>
      <c r="AAN23" s="13"/>
      <c r="AAO23" s="13"/>
      <c r="AAP23" s="13"/>
      <c r="AAQ23" s="13"/>
      <c r="AAR23" s="13"/>
      <c r="AAS23" s="13"/>
      <c r="AAT23" s="13"/>
      <c r="AAU23" s="13"/>
      <c r="AAV23" s="13"/>
      <c r="AAW23" s="13"/>
      <c r="AAX23" s="13"/>
      <c r="AAY23" s="13"/>
      <c r="AAZ23" s="13"/>
      <c r="ABA23" s="13"/>
      <c r="ABB23" s="13"/>
      <c r="ABC23" s="13"/>
      <c r="ABD23" s="13"/>
      <c r="ABE23" s="13"/>
      <c r="ABG23" s="13"/>
      <c r="ABH23" s="13"/>
      <c r="ABI23" s="13"/>
      <c r="ABJ23" s="13"/>
      <c r="ABK23" s="13"/>
      <c r="ABL23" s="13"/>
      <c r="ABM23" s="13"/>
      <c r="ABN23" s="13"/>
      <c r="ABO23" s="13"/>
      <c r="ABP23" s="13"/>
      <c r="ABQ23" s="13"/>
      <c r="ABR23" s="13"/>
      <c r="ABS23" s="12"/>
      <c r="ADI23" s="13"/>
      <c r="ADJ23" s="13"/>
      <c r="ADK23" s="13"/>
      <c r="ADL23" s="13"/>
      <c r="ADM23" s="13"/>
      <c r="ADN23" s="13"/>
      <c r="ADO23" s="13"/>
      <c r="ADP23" s="13"/>
      <c r="ADQ23" s="13"/>
      <c r="ADR23" s="13"/>
      <c r="ADS23" s="13"/>
      <c r="ADT23" s="13"/>
      <c r="ADU23" s="13"/>
      <c r="ADV23" s="13"/>
      <c r="ADW23" s="13"/>
      <c r="ADX23" s="12"/>
      <c r="ADY23" s="13"/>
      <c r="ADZ23" s="13"/>
      <c r="AEA23" s="13"/>
      <c r="AEB23" s="13"/>
      <c r="AEC23" s="13"/>
      <c r="AED23" s="13"/>
      <c r="AEE23" s="13"/>
      <c r="AEF23" s="13"/>
      <c r="AEG23" s="13"/>
      <c r="AEH23" s="13"/>
      <c r="AEI23" s="13"/>
      <c r="AEJ23" s="13"/>
      <c r="AEK23" s="13"/>
      <c r="AEL23" s="13"/>
      <c r="AEM23" s="12"/>
      <c r="AER23" s="13"/>
      <c r="AES23" s="13"/>
      <c r="AET23" s="13"/>
      <c r="AEU23" s="13"/>
      <c r="AEV23" s="13"/>
      <c r="AEW23" s="13"/>
      <c r="AEX23" s="13"/>
      <c r="AEY23" s="13"/>
      <c r="AEZ23" s="13"/>
      <c r="AFA23" s="13"/>
      <c r="AFB23" s="13"/>
      <c r="AFC23" s="13"/>
      <c r="AFF23" s="13"/>
      <c r="AFG23" s="13"/>
      <c r="AFH23" s="13"/>
      <c r="AFI23" s="13"/>
      <c r="AFJ23" s="13"/>
      <c r="AFK23" s="13"/>
      <c r="AFL23" s="13"/>
      <c r="AFM23" s="13"/>
      <c r="AFN23" s="13"/>
      <c r="AFO23" s="13"/>
      <c r="AFP23" s="13"/>
      <c r="AFQ23" s="13"/>
      <c r="AFR23" s="12"/>
      <c r="AFT23" s="13"/>
      <c r="AFU23" s="13"/>
      <c r="AFV23" s="13"/>
      <c r="AFW23" s="13"/>
      <c r="AFX23" s="13"/>
      <c r="AFY23" s="13"/>
      <c r="AFZ23" s="13"/>
      <c r="AGA23" s="13"/>
      <c r="AGB23" s="13"/>
      <c r="AGC23" s="13"/>
      <c r="AGD23" s="13"/>
      <c r="AGE23" s="13"/>
    </row>
    <row r="24" spans="1:1399"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  <c r="AAC24" s="13"/>
      <c r="AAD24" s="13"/>
      <c r="AAI24" s="12"/>
      <c r="AAJ24" s="13"/>
      <c r="AAK24" s="13"/>
      <c r="AAL24" s="13"/>
      <c r="AAM24" s="13"/>
      <c r="AAN24" s="13"/>
      <c r="AAO24" s="13"/>
      <c r="AAP24" s="13"/>
      <c r="AAQ24" s="13"/>
      <c r="AAR24" s="13"/>
      <c r="AAS24" s="13"/>
      <c r="AAT24" s="13"/>
      <c r="AAU24" s="13"/>
      <c r="AAV24" s="13"/>
      <c r="AAW24" s="13"/>
      <c r="AAX24" s="13"/>
      <c r="AAY24" s="13"/>
      <c r="AAZ24" s="13"/>
      <c r="ABA24" s="13"/>
      <c r="ABB24" s="13"/>
      <c r="ABC24" s="13"/>
      <c r="ABD24" s="13"/>
      <c r="ABE24" s="13"/>
      <c r="ABG24" s="13"/>
      <c r="ABH24" s="13"/>
      <c r="ABI24" s="13"/>
      <c r="ABJ24" s="13"/>
      <c r="ABK24" s="13"/>
      <c r="ABL24" s="13"/>
      <c r="ABM24" s="13"/>
      <c r="ABN24" s="13"/>
      <c r="ABO24" s="13"/>
      <c r="ABP24" s="13"/>
      <c r="ABQ24" s="13"/>
      <c r="ABR24" s="13"/>
      <c r="ABS24" s="12"/>
      <c r="ADI24" s="13"/>
      <c r="ADJ24" s="13"/>
      <c r="ADK24" s="13"/>
      <c r="ADL24" s="13"/>
      <c r="ADM24" s="13"/>
      <c r="ADN24" s="13"/>
      <c r="ADO24" s="13"/>
      <c r="ADP24" s="13"/>
      <c r="ADQ24" s="13"/>
      <c r="ADR24" s="13"/>
      <c r="ADS24" s="13"/>
      <c r="ADT24" s="13"/>
      <c r="ADU24" s="13"/>
      <c r="ADV24" s="13"/>
      <c r="ADW24" s="13"/>
      <c r="ADX24" s="12"/>
      <c r="ADY24" s="13"/>
      <c r="ADZ24" s="13"/>
      <c r="AEA24" s="13"/>
      <c r="AEB24" s="13"/>
      <c r="AEC24" s="13"/>
      <c r="AED24" s="13"/>
      <c r="AEE24" s="13"/>
      <c r="AEF24" s="13"/>
      <c r="AEG24" s="13"/>
      <c r="AEH24" s="13"/>
      <c r="AEI24" s="13"/>
      <c r="AEJ24" s="13"/>
      <c r="AEK24" s="13"/>
      <c r="AEL24" s="13"/>
      <c r="AEM24" s="12"/>
      <c r="AER24" s="13"/>
      <c r="AES24" s="13"/>
      <c r="AET24" s="13"/>
      <c r="AEU24" s="13"/>
      <c r="AEV24" s="13"/>
      <c r="AEW24" s="13"/>
      <c r="AEX24" s="13"/>
      <c r="AEY24" s="13"/>
      <c r="AEZ24" s="13"/>
      <c r="AFA24" s="13"/>
      <c r="AFB24" s="13"/>
      <c r="AFC24" s="13"/>
      <c r="AFF24" s="13"/>
      <c r="AFG24" s="13"/>
      <c r="AFH24" s="13"/>
      <c r="AFI24" s="13"/>
      <c r="AFJ24" s="13"/>
      <c r="AFK24" s="13"/>
      <c r="AFL24" s="13"/>
      <c r="AFM24" s="13"/>
      <c r="AFN24" s="13"/>
      <c r="AFO24" s="13"/>
      <c r="AFP24" s="13"/>
      <c r="AFQ24" s="13"/>
      <c r="AFR24" s="12"/>
      <c r="AFT24" s="13"/>
      <c r="AFU24" s="13"/>
      <c r="AFV24" s="13"/>
      <c r="AFW24" s="13"/>
      <c r="AFX24" s="13"/>
      <c r="AFY24" s="13"/>
      <c r="AFZ24" s="13"/>
      <c r="AGA24" s="13"/>
      <c r="AGB24" s="13"/>
      <c r="AGC24" s="13"/>
      <c r="AGD24" s="13"/>
      <c r="AGE24" s="13"/>
    </row>
    <row r="25" spans="1:1399">
      <c r="B25" s="368" t="s">
        <v>39</v>
      </c>
      <c r="C25" s="368"/>
      <c r="D25" s="132" t="s">
        <v>41</v>
      </c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  <c r="AAC25" s="13"/>
      <c r="AAD25" s="13"/>
      <c r="AAI25" s="12"/>
      <c r="AAJ25" s="13"/>
      <c r="AAK25" s="13"/>
      <c r="AAL25" s="13"/>
      <c r="AAM25" s="13"/>
      <c r="AAN25" s="13"/>
      <c r="AAO25" s="13"/>
      <c r="AAP25" s="13"/>
      <c r="AAQ25" s="13"/>
      <c r="AAR25" s="13"/>
      <c r="AAS25" s="13"/>
      <c r="AAT25" s="13"/>
      <c r="AAU25" s="13"/>
      <c r="AAV25" s="13"/>
      <c r="AAW25" s="13"/>
      <c r="AAX25" s="13"/>
      <c r="AAY25" s="13"/>
      <c r="AAZ25" s="13"/>
      <c r="ABA25" s="13"/>
      <c r="ABB25" s="13"/>
      <c r="ABC25" s="13"/>
      <c r="ABD25" s="13"/>
      <c r="ABE25" s="13"/>
      <c r="ABG25" s="13"/>
      <c r="ABH25" s="13"/>
      <c r="ABI25" s="13"/>
      <c r="ABJ25" s="13"/>
      <c r="ABK25" s="13"/>
      <c r="ABL25" s="13"/>
      <c r="ABM25" s="13"/>
      <c r="ABN25" s="13"/>
      <c r="ABO25" s="13"/>
      <c r="ABP25" s="13"/>
      <c r="ABQ25" s="13"/>
      <c r="ABR25" s="13"/>
      <c r="ABS25" s="12"/>
      <c r="ADI25" s="13"/>
      <c r="ADJ25" s="13"/>
      <c r="ADK25" s="13"/>
      <c r="ADL25" s="13"/>
      <c r="ADM25" s="13"/>
      <c r="ADN25" s="13"/>
      <c r="ADO25" s="13"/>
      <c r="ADP25" s="13"/>
      <c r="ADQ25" s="13"/>
      <c r="ADR25" s="13"/>
      <c r="ADS25" s="13"/>
      <c r="ADT25" s="13"/>
      <c r="ADU25" s="13"/>
      <c r="ADV25" s="13"/>
      <c r="ADW25" s="13"/>
      <c r="ADX25" s="12"/>
      <c r="ADY25" s="13"/>
      <c r="ADZ25" s="13"/>
      <c r="AEA25" s="13"/>
      <c r="AEB25" s="13"/>
      <c r="AEC25" s="13"/>
      <c r="AED25" s="13"/>
      <c r="AEE25" s="13"/>
      <c r="AEF25" s="13"/>
      <c r="AEG25" s="13"/>
      <c r="AEH25" s="13"/>
      <c r="AEI25" s="13"/>
      <c r="AEJ25" s="13"/>
      <c r="AEK25" s="13"/>
      <c r="AEL25" s="13"/>
      <c r="AEM25" s="12"/>
      <c r="AER25" s="13"/>
      <c r="AES25" s="13"/>
      <c r="AET25" s="13"/>
      <c r="AEU25" s="13"/>
      <c r="AEV25" s="13"/>
      <c r="AEW25" s="13"/>
      <c r="AEX25" s="13"/>
      <c r="AEY25" s="13"/>
      <c r="AEZ25" s="13"/>
      <c r="AFA25" s="13"/>
      <c r="AFB25" s="13"/>
      <c r="AFC25" s="13"/>
      <c r="AFF25" s="13"/>
      <c r="AFG25" s="13"/>
      <c r="AFH25" s="13"/>
      <c r="AFI25" s="13"/>
      <c r="AFJ25" s="13"/>
      <c r="AFK25" s="13"/>
      <c r="AFL25" s="13"/>
      <c r="AFM25" s="13"/>
      <c r="AFN25" s="13"/>
      <c r="AFO25" s="13"/>
      <c r="AFP25" s="13"/>
      <c r="AFQ25" s="13"/>
      <c r="AFR25" s="12"/>
      <c r="AFT25" s="13"/>
      <c r="AFU25" s="13"/>
      <c r="AFV25" s="13"/>
      <c r="AFW25" s="13"/>
      <c r="AFX25" s="13"/>
      <c r="AFY25" s="13"/>
      <c r="AFZ25" s="13"/>
      <c r="AGA25" s="13"/>
      <c r="AGB25" s="13"/>
      <c r="AGC25" s="13"/>
      <c r="AGD25" s="13"/>
      <c r="AGE25" s="13"/>
    </row>
    <row r="26" spans="1:1399">
      <c r="B26" s="368" t="s">
        <v>40</v>
      </c>
      <c r="C26" s="368"/>
      <c r="D26" s="132" t="s">
        <v>42</v>
      </c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  <c r="AAC26" s="13"/>
      <c r="AAD26" s="13"/>
      <c r="AAI26" s="12"/>
      <c r="AAJ26" s="13"/>
      <c r="AAK26" s="13"/>
      <c r="AAL26" s="13"/>
      <c r="AAM26" s="13"/>
      <c r="AAN26" s="13"/>
      <c r="AAO26" s="13"/>
      <c r="AAP26" s="13"/>
      <c r="AAQ26" s="13"/>
      <c r="AAR26" s="13"/>
      <c r="AAS26" s="13"/>
      <c r="AAT26" s="13"/>
      <c r="AAU26" s="13"/>
      <c r="AAV26" s="13"/>
      <c r="AAW26" s="13"/>
      <c r="AAX26" s="13"/>
      <c r="AAY26" s="13"/>
      <c r="AAZ26" s="13"/>
      <c r="ABA26" s="13"/>
      <c r="ABB26" s="13"/>
      <c r="ABC26" s="13"/>
      <c r="ABD26" s="13"/>
      <c r="ABE26" s="13"/>
      <c r="ABG26" s="13"/>
      <c r="ABH26" s="13"/>
      <c r="ABI26" s="13"/>
      <c r="ABJ26" s="13"/>
      <c r="ABK26" s="13"/>
      <c r="ABL26" s="13"/>
      <c r="ABM26" s="13"/>
      <c r="ABN26" s="13"/>
      <c r="ABO26" s="13"/>
      <c r="ABP26" s="13"/>
      <c r="ABQ26" s="13"/>
      <c r="ABR26" s="13"/>
      <c r="ABS26" s="12"/>
      <c r="ADI26" s="13"/>
      <c r="ADJ26" s="13"/>
      <c r="ADK26" s="13"/>
      <c r="ADL26" s="13"/>
      <c r="ADM26" s="13"/>
      <c r="ADN26" s="13"/>
      <c r="ADO26" s="13"/>
      <c r="ADP26" s="13"/>
      <c r="ADQ26" s="13"/>
      <c r="ADR26" s="13"/>
      <c r="ADS26" s="13"/>
      <c r="ADT26" s="13"/>
      <c r="ADU26" s="13"/>
      <c r="ADV26" s="13"/>
      <c r="ADW26" s="13"/>
      <c r="ADX26" s="12"/>
      <c r="ADY26" s="13"/>
      <c r="ADZ26" s="13"/>
      <c r="AEA26" s="13"/>
      <c r="AEB26" s="13"/>
      <c r="AEC26" s="13"/>
      <c r="AED26" s="13"/>
      <c r="AEE26" s="13"/>
      <c r="AEF26" s="13"/>
      <c r="AEG26" s="13"/>
      <c r="AEH26" s="13"/>
      <c r="AEI26" s="13"/>
      <c r="AEJ26" s="13"/>
      <c r="AEK26" s="13"/>
      <c r="AEL26" s="13"/>
      <c r="AEM26" s="12"/>
      <c r="AER26" s="13"/>
      <c r="AES26" s="13"/>
      <c r="AET26" s="13"/>
      <c r="AEU26" s="13"/>
      <c r="AEV26" s="13"/>
      <c r="AEW26" s="13"/>
      <c r="AEX26" s="13"/>
      <c r="AEY26" s="13"/>
      <c r="AEZ26" s="13"/>
      <c r="AFA26" s="13"/>
      <c r="AFB26" s="13"/>
      <c r="AFC26" s="13"/>
      <c r="AFF26" s="13"/>
      <c r="AFG26" s="13"/>
      <c r="AFH26" s="13"/>
      <c r="AFI26" s="13"/>
      <c r="AFJ26" s="13"/>
      <c r="AFK26" s="13"/>
      <c r="AFL26" s="13"/>
      <c r="AFM26" s="13"/>
      <c r="AFN26" s="13"/>
      <c r="AFO26" s="13"/>
      <c r="AFP26" s="13"/>
      <c r="AFQ26" s="13"/>
      <c r="AFR26" s="12"/>
      <c r="AFT26" s="13"/>
      <c r="AFU26" s="13"/>
      <c r="AFV26" s="13"/>
      <c r="AFW26" s="13"/>
      <c r="AFX26" s="13"/>
      <c r="AFY26" s="13"/>
      <c r="AFZ26" s="13"/>
      <c r="AGA26" s="13"/>
      <c r="AGB26" s="13"/>
      <c r="AGC26" s="13"/>
      <c r="AGD26" s="13"/>
      <c r="AGE26" s="13"/>
    </row>
    <row r="27" spans="1:1399">
      <c r="B27" s="368" t="s">
        <v>153</v>
      </c>
      <c r="C27" s="368"/>
      <c r="D27" s="132" t="s">
        <v>43</v>
      </c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  <c r="NV27" s="12"/>
      <c r="NW27" s="12"/>
      <c r="NX27" s="12"/>
      <c r="NY27" s="12"/>
      <c r="NZ27" s="12"/>
      <c r="OA27" s="12"/>
      <c r="OB27" s="12"/>
      <c r="OC27" s="12"/>
      <c r="OD27" s="12"/>
      <c r="OE27" s="12"/>
      <c r="OF27" s="12"/>
      <c r="OG27" s="12"/>
      <c r="OH27" s="12"/>
      <c r="OI27" s="12"/>
      <c r="OJ27" s="12"/>
      <c r="OK27" s="12"/>
      <c r="OL27" s="12"/>
      <c r="OM27" s="12"/>
      <c r="ON27" s="12"/>
      <c r="OO27" s="12"/>
      <c r="OP27" s="12"/>
      <c r="OQ27" s="12"/>
      <c r="OR27" s="12"/>
      <c r="OS27" s="12"/>
      <c r="OT27" s="12"/>
      <c r="OU27" s="12"/>
      <c r="OV27" s="12"/>
      <c r="OW27" s="12"/>
      <c r="OX27" s="12"/>
      <c r="OY27" s="12"/>
      <c r="OZ27" s="12"/>
      <c r="PA27" s="12"/>
      <c r="PB27" s="12"/>
      <c r="PC27" s="12"/>
      <c r="PD27" s="12"/>
      <c r="PE27" s="12"/>
      <c r="PF27" s="12"/>
      <c r="PG27" s="12"/>
      <c r="PH27" s="12"/>
      <c r="PI27" s="12"/>
      <c r="PJ27" s="12"/>
      <c r="PK27" s="12"/>
      <c r="PL27" s="12"/>
      <c r="PM27" s="12"/>
      <c r="PN27" s="12"/>
      <c r="PO27" s="12"/>
      <c r="PP27" s="12"/>
      <c r="PQ27" s="12"/>
      <c r="PR27" s="12"/>
      <c r="PS27" s="12"/>
      <c r="PT27" s="12"/>
      <c r="PU27" s="12"/>
      <c r="PV27" s="12"/>
      <c r="PW27" s="12"/>
      <c r="PX27" s="12"/>
      <c r="PY27" s="12"/>
      <c r="PZ27" s="12"/>
      <c r="QA27" s="12"/>
      <c r="QB27" s="12"/>
      <c r="QC27" s="12"/>
      <c r="QD27" s="12"/>
      <c r="QE27" s="12"/>
      <c r="QF27" s="12"/>
      <c r="QG27" s="12"/>
      <c r="QH27" s="12"/>
      <c r="QI27" s="12"/>
      <c r="QJ27" s="12"/>
      <c r="QK27" s="12"/>
      <c r="QL27" s="12"/>
      <c r="QM27" s="12"/>
      <c r="QN27" s="12"/>
      <c r="QO27" s="12"/>
      <c r="QP27" s="12"/>
      <c r="QQ27" s="12"/>
      <c r="QR27" s="12"/>
      <c r="QS27" s="12"/>
      <c r="QT27" s="12"/>
      <c r="QU27" s="12"/>
      <c r="QV27" s="12"/>
      <c r="QW27" s="12"/>
      <c r="QX27" s="12"/>
      <c r="QY27" s="12"/>
      <c r="QZ27" s="12"/>
      <c r="RA27" s="12"/>
      <c r="RB27" s="12"/>
      <c r="RC27" s="12"/>
      <c r="RD27" s="12"/>
      <c r="RE27" s="12"/>
      <c r="RF27" s="12"/>
      <c r="RG27" s="12"/>
      <c r="RH27" s="12"/>
      <c r="RI27" s="12"/>
      <c r="RJ27" s="12"/>
      <c r="RK27" s="12"/>
      <c r="RL27" s="12"/>
      <c r="RM27" s="12"/>
      <c r="RN27" s="12"/>
      <c r="RO27" s="12"/>
      <c r="RP27" s="12"/>
      <c r="RQ27" s="12"/>
      <c r="RR27" s="12"/>
      <c r="RS27" s="12"/>
      <c r="RT27" s="12"/>
      <c r="RU27" s="12"/>
      <c r="RV27" s="12"/>
      <c r="RW27" s="12"/>
      <c r="RX27" s="12"/>
      <c r="RY27" s="12"/>
      <c r="RZ27" s="12"/>
      <c r="SA27" s="12"/>
      <c r="SB27" s="12"/>
      <c r="SC27" s="12"/>
      <c r="SD27" s="12"/>
      <c r="SE27" s="12"/>
      <c r="SF27" s="12"/>
      <c r="SG27" s="12"/>
      <c r="SH27" s="12"/>
      <c r="SI27" s="12"/>
      <c r="SJ27" s="12"/>
      <c r="SK27" s="12"/>
      <c r="SL27" s="12"/>
      <c r="SM27" s="12"/>
      <c r="SN27" s="12"/>
      <c r="SO27" s="12"/>
      <c r="SP27" s="12"/>
      <c r="SQ27" s="12"/>
      <c r="SR27" s="12"/>
      <c r="SS27" s="12"/>
      <c r="ST27" s="12"/>
      <c r="SU27" s="12"/>
      <c r="SV27" s="12"/>
      <c r="SW27" s="12"/>
      <c r="SX27" s="12"/>
      <c r="SY27" s="12"/>
      <c r="SZ27" s="12"/>
      <c r="TA27" s="12"/>
      <c r="TB27" s="12"/>
      <c r="TC27" s="12"/>
      <c r="TD27" s="12"/>
      <c r="TE27" s="12"/>
      <c r="TF27" s="12"/>
      <c r="TG27" s="12"/>
      <c r="TH27" s="12"/>
      <c r="TI27" s="12"/>
      <c r="TJ27" s="12"/>
      <c r="TK27" s="12"/>
      <c r="TL27" s="12"/>
      <c r="TM27" s="12"/>
      <c r="TN27" s="12"/>
      <c r="TO27" s="12"/>
      <c r="TP27" s="12"/>
      <c r="TQ27" s="12"/>
      <c r="TR27" s="12"/>
      <c r="TS27" s="12"/>
      <c r="TT27" s="12"/>
      <c r="TU27" s="12"/>
      <c r="TV27" s="12"/>
      <c r="TW27" s="12"/>
      <c r="TX27" s="12"/>
      <c r="TY27" s="12"/>
      <c r="TZ27" s="12"/>
      <c r="UA27" s="12"/>
      <c r="UB27" s="12"/>
      <c r="UC27" s="12"/>
      <c r="UD27" s="12"/>
      <c r="UE27" s="12"/>
      <c r="UF27" s="12"/>
      <c r="UG27" s="12"/>
      <c r="UH27" s="12"/>
      <c r="UI27" s="12"/>
      <c r="UJ27" s="12"/>
      <c r="UK27" s="12"/>
      <c r="UL27" s="12"/>
      <c r="UM27" s="12"/>
      <c r="UN27" s="12"/>
      <c r="UO27" s="12"/>
      <c r="UP27" s="12"/>
      <c r="UQ27" s="12"/>
      <c r="UR27" s="12"/>
      <c r="US27" s="12"/>
      <c r="UT27" s="12"/>
      <c r="UU27" s="12"/>
      <c r="UV27" s="12"/>
      <c r="UW27" s="12"/>
      <c r="UX27" s="12"/>
      <c r="UY27" s="12"/>
      <c r="UZ27" s="12"/>
      <c r="VA27" s="12"/>
      <c r="VB27" s="12"/>
      <c r="VC27" s="12"/>
      <c r="VD27" s="12"/>
      <c r="VE27" s="12"/>
      <c r="VF27" s="12"/>
      <c r="VG27" s="12"/>
      <c r="VH27" s="12"/>
      <c r="VI27" s="12"/>
      <c r="VJ27" s="12"/>
      <c r="VK27" s="12"/>
      <c r="VL27" s="12"/>
      <c r="VM27" s="12"/>
      <c r="VN27" s="12"/>
      <c r="VO27" s="12"/>
      <c r="VP27" s="12"/>
      <c r="VQ27" s="12"/>
      <c r="VR27" s="12"/>
      <c r="VS27" s="12"/>
      <c r="VT27" s="12"/>
      <c r="VU27" s="12"/>
      <c r="VV27" s="12"/>
      <c r="VW27" s="12"/>
      <c r="VX27" s="12"/>
      <c r="VY27" s="12"/>
      <c r="VZ27" s="12"/>
      <c r="WA27" s="12"/>
      <c r="WB27" s="12"/>
      <c r="WC27" s="12"/>
      <c r="WD27" s="12"/>
      <c r="WE27" s="12"/>
      <c r="WF27" s="12"/>
      <c r="WG27" s="12"/>
      <c r="WH27" s="12"/>
      <c r="WI27" s="12"/>
      <c r="WJ27" s="12"/>
      <c r="WK27" s="12"/>
      <c r="WL27" s="12"/>
      <c r="WM27" s="12"/>
      <c r="WN27" s="12"/>
      <c r="WO27" s="12"/>
      <c r="WP27" s="12"/>
      <c r="WQ27" s="12"/>
      <c r="WR27" s="12"/>
      <c r="WS27" s="12"/>
      <c r="WT27" s="12"/>
      <c r="WU27" s="12"/>
      <c r="WV27" s="12"/>
      <c r="WW27" s="12"/>
      <c r="WX27" s="12"/>
      <c r="WY27" s="12"/>
      <c r="WZ27" s="12"/>
      <c r="XA27" s="12"/>
      <c r="XB27" s="12"/>
      <c r="XC27" s="12"/>
      <c r="XD27" s="12"/>
      <c r="XE27" s="12"/>
      <c r="XF27" s="12"/>
      <c r="XG27" s="12"/>
      <c r="XH27" s="12"/>
      <c r="XI27" s="12"/>
      <c r="XJ27" s="12"/>
      <c r="XK27" s="12"/>
      <c r="XL27" s="12"/>
      <c r="XM27" s="12"/>
      <c r="XN27" s="12"/>
      <c r="XO27" s="12"/>
      <c r="XP27" s="12"/>
      <c r="XQ27" s="12"/>
      <c r="XR27" s="12"/>
      <c r="XS27" s="12"/>
      <c r="XT27" s="12"/>
      <c r="XU27" s="12"/>
      <c r="XV27" s="12"/>
      <c r="XW27" s="12"/>
      <c r="XX27" s="12"/>
      <c r="XY27" s="12"/>
      <c r="XZ27" s="12"/>
      <c r="YA27" s="12"/>
      <c r="YB27" s="12"/>
      <c r="YC27" s="12"/>
      <c r="YD27" s="12"/>
      <c r="YE27" s="12"/>
      <c r="YF27" s="12"/>
      <c r="YG27" s="12"/>
      <c r="YH27" s="12"/>
      <c r="YI27" s="12"/>
      <c r="YJ27" s="12"/>
      <c r="YK27" s="12"/>
      <c r="YL27" s="12"/>
      <c r="YM27" s="12"/>
      <c r="YN27" s="12"/>
      <c r="YO27" s="12"/>
      <c r="YP27" s="12"/>
      <c r="YQ27" s="12"/>
      <c r="YR27" s="12"/>
      <c r="YS27" s="12"/>
      <c r="YT27" s="12"/>
      <c r="YU27" s="12"/>
      <c r="YV27" s="12"/>
      <c r="YW27" s="12"/>
      <c r="YX27" s="12"/>
      <c r="YY27" s="12"/>
      <c r="YZ27" s="12"/>
      <c r="ZA27" s="12"/>
      <c r="ZB27" s="12"/>
      <c r="ZC27" s="12"/>
      <c r="ZD27" s="12"/>
      <c r="ZE27" s="12"/>
      <c r="ZF27" s="12"/>
      <c r="ZG27" s="12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  <c r="AAC27" s="13"/>
      <c r="AAD27" s="13"/>
      <c r="AAI27" s="12"/>
      <c r="AAJ27" s="13"/>
      <c r="AAK27" s="13"/>
      <c r="AAL27" s="13"/>
      <c r="AAM27" s="13"/>
      <c r="AAN27" s="13"/>
      <c r="AAO27" s="13"/>
      <c r="AAP27" s="13"/>
      <c r="AAQ27" s="13"/>
      <c r="AAR27" s="13"/>
      <c r="AAS27" s="13"/>
      <c r="AAT27" s="13"/>
      <c r="AAU27" s="13"/>
      <c r="AAV27" s="13"/>
      <c r="AAW27" s="13"/>
      <c r="AAX27" s="13"/>
      <c r="AAY27" s="13"/>
      <c r="AAZ27" s="13"/>
      <c r="ABA27" s="13"/>
      <c r="ABB27" s="13"/>
      <c r="ABC27" s="13"/>
      <c r="ABD27" s="13"/>
      <c r="ABE27" s="13"/>
      <c r="ABG27" s="13"/>
      <c r="ABH27" s="13"/>
      <c r="ABI27" s="13"/>
      <c r="ABJ27" s="13"/>
      <c r="ABK27" s="13"/>
      <c r="ABL27" s="13"/>
      <c r="ABM27" s="13"/>
      <c r="ABN27" s="13"/>
      <c r="ABO27" s="13"/>
      <c r="ABP27" s="13"/>
      <c r="ABQ27" s="13"/>
      <c r="ABR27" s="13"/>
      <c r="ABS27" s="12"/>
      <c r="ADI27" s="13"/>
      <c r="ADJ27" s="13"/>
      <c r="ADK27" s="13"/>
      <c r="ADL27" s="13"/>
      <c r="ADM27" s="13"/>
      <c r="ADN27" s="13"/>
      <c r="ADO27" s="13"/>
      <c r="ADP27" s="13"/>
      <c r="ADQ27" s="13"/>
      <c r="ADR27" s="13"/>
      <c r="ADS27" s="13"/>
      <c r="ADT27" s="13"/>
      <c r="ADU27" s="13"/>
      <c r="ADV27" s="13"/>
      <c r="ADW27" s="13"/>
      <c r="ADX27" s="12"/>
      <c r="ADY27" s="13"/>
      <c r="ADZ27" s="13"/>
      <c r="AEA27" s="13"/>
      <c r="AEB27" s="13"/>
      <c r="AEC27" s="13"/>
      <c r="AED27" s="13"/>
      <c r="AEE27" s="13"/>
      <c r="AEF27" s="13"/>
      <c r="AEG27" s="13"/>
      <c r="AEH27" s="13"/>
      <c r="AEI27" s="13"/>
      <c r="AEJ27" s="13"/>
      <c r="AEK27" s="13"/>
      <c r="AEL27" s="13"/>
      <c r="AEM27" s="12"/>
      <c r="AER27" s="13"/>
      <c r="AES27" s="13"/>
      <c r="AET27" s="13"/>
      <c r="AEU27" s="13"/>
      <c r="AEV27" s="13"/>
      <c r="AEW27" s="13"/>
      <c r="AEX27" s="13"/>
      <c r="AEY27" s="13"/>
      <c r="AEZ27" s="13"/>
      <c r="AFA27" s="13"/>
      <c r="AFB27" s="13"/>
      <c r="AFC27" s="13"/>
      <c r="AFF27" s="13"/>
      <c r="AFG27" s="13"/>
      <c r="AFH27" s="13"/>
      <c r="AFI27" s="13"/>
      <c r="AFJ27" s="13"/>
      <c r="AFK27" s="13"/>
      <c r="AFL27" s="13"/>
      <c r="AFM27" s="13"/>
      <c r="AFN27" s="13"/>
      <c r="AFO27" s="13"/>
      <c r="AFP27" s="13"/>
      <c r="AFQ27" s="13"/>
      <c r="AFR27" s="12"/>
      <c r="AFT27" s="13"/>
      <c r="AFU27" s="13"/>
      <c r="AFV27" s="13"/>
      <c r="AFW27" s="13"/>
      <c r="AFX27" s="13"/>
      <c r="AFY27" s="13"/>
      <c r="AFZ27" s="13"/>
      <c r="AGA27" s="13"/>
      <c r="AGB27" s="13"/>
      <c r="AGC27" s="13"/>
      <c r="AGD27" s="13"/>
      <c r="AGE27" s="13"/>
    </row>
    <row r="28" spans="1:1399">
      <c r="B28" s="368" t="s">
        <v>144</v>
      </c>
      <c r="C28" s="368"/>
      <c r="D28" s="132" t="s">
        <v>143</v>
      </c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  <c r="NV28" s="12"/>
      <c r="NW28" s="12"/>
      <c r="NX28" s="12"/>
      <c r="NY28" s="12"/>
      <c r="NZ28" s="12"/>
      <c r="OA28" s="12"/>
      <c r="OB28" s="12"/>
      <c r="OC28" s="12"/>
      <c r="OD28" s="12"/>
      <c r="OE28" s="12"/>
      <c r="OF28" s="12"/>
      <c r="OG28" s="12"/>
      <c r="OH28" s="12"/>
      <c r="OI28" s="12"/>
      <c r="OJ28" s="12"/>
      <c r="OK28" s="12"/>
      <c r="OL28" s="12"/>
      <c r="OM28" s="12"/>
      <c r="ON28" s="12"/>
      <c r="OO28" s="12"/>
      <c r="OP28" s="12"/>
      <c r="OQ28" s="12"/>
      <c r="OR28" s="12"/>
      <c r="OS28" s="12"/>
      <c r="OT28" s="12"/>
      <c r="OU28" s="12"/>
      <c r="OV28" s="12"/>
      <c r="OW28" s="12"/>
      <c r="OX28" s="12"/>
      <c r="OY28" s="12"/>
      <c r="OZ28" s="12"/>
      <c r="PA28" s="12"/>
      <c r="PB28" s="12"/>
      <c r="PC28" s="12"/>
      <c r="PD28" s="12"/>
      <c r="PE28" s="12"/>
      <c r="PF28" s="12"/>
      <c r="PG28" s="12"/>
      <c r="PH28" s="12"/>
      <c r="PI28" s="12"/>
      <c r="PJ28" s="12"/>
      <c r="PK28" s="12"/>
      <c r="PL28" s="12"/>
      <c r="PM28" s="12"/>
      <c r="PN28" s="12"/>
      <c r="PO28" s="12"/>
      <c r="PP28" s="12"/>
      <c r="PQ28" s="12"/>
      <c r="PR28" s="12"/>
      <c r="PS28" s="12"/>
      <c r="PT28" s="12"/>
      <c r="PU28" s="12"/>
      <c r="PV28" s="12"/>
      <c r="PW28" s="12"/>
      <c r="PX28" s="12"/>
      <c r="PY28" s="12"/>
      <c r="PZ28" s="12"/>
      <c r="QA28" s="12"/>
      <c r="QB28" s="12"/>
      <c r="QC28" s="12"/>
      <c r="QD28" s="12"/>
      <c r="QE28" s="12"/>
      <c r="QF28" s="12"/>
      <c r="QG28" s="12"/>
      <c r="QH28" s="12"/>
      <c r="QI28" s="12"/>
      <c r="QJ28" s="12"/>
      <c r="QK28" s="12"/>
      <c r="QL28" s="12"/>
      <c r="QM28" s="12"/>
      <c r="QN28" s="12"/>
      <c r="QO28" s="12"/>
      <c r="QP28" s="12"/>
      <c r="QQ28" s="12"/>
      <c r="QR28" s="12"/>
      <c r="QS28" s="12"/>
      <c r="QT28" s="12"/>
      <c r="QU28" s="12"/>
      <c r="QV28" s="12"/>
      <c r="QW28" s="12"/>
      <c r="QX28" s="12"/>
      <c r="QY28" s="12"/>
      <c r="QZ28" s="12"/>
      <c r="RA28" s="12"/>
      <c r="RB28" s="12"/>
      <c r="RC28" s="12"/>
      <c r="RD28" s="12"/>
      <c r="RE28" s="12"/>
      <c r="RF28" s="12"/>
      <c r="RG28" s="12"/>
      <c r="RH28" s="12"/>
      <c r="RI28" s="12"/>
      <c r="RJ28" s="12"/>
      <c r="RK28" s="12"/>
      <c r="RL28" s="12"/>
      <c r="RM28" s="12"/>
      <c r="RN28" s="12"/>
      <c r="RO28" s="12"/>
      <c r="RP28" s="12"/>
      <c r="RQ28" s="12"/>
      <c r="RR28" s="12"/>
      <c r="RS28" s="12"/>
      <c r="RT28" s="12"/>
      <c r="RU28" s="12"/>
      <c r="RV28" s="12"/>
      <c r="RW28" s="12"/>
      <c r="RX28" s="12"/>
      <c r="RY28" s="12"/>
      <c r="RZ28" s="12"/>
      <c r="SA28" s="12"/>
      <c r="SB28" s="12"/>
      <c r="SC28" s="12"/>
      <c r="SD28" s="12"/>
      <c r="SE28" s="12"/>
      <c r="SF28" s="12"/>
      <c r="SG28" s="12"/>
      <c r="SH28" s="12"/>
      <c r="SI28" s="12"/>
      <c r="SJ28" s="12"/>
      <c r="SK28" s="12"/>
      <c r="SL28" s="12"/>
      <c r="SM28" s="12"/>
      <c r="SN28" s="12"/>
      <c r="SO28" s="12"/>
      <c r="SP28" s="12"/>
      <c r="SQ28" s="12"/>
      <c r="SR28" s="12"/>
      <c r="SS28" s="12"/>
      <c r="ST28" s="12"/>
      <c r="SU28" s="12"/>
      <c r="SV28" s="12"/>
      <c r="SW28" s="12"/>
      <c r="SX28" s="12"/>
      <c r="SY28" s="12"/>
      <c r="SZ28" s="12"/>
      <c r="TA28" s="12"/>
      <c r="TB28" s="12"/>
      <c r="TC28" s="12"/>
      <c r="TD28" s="12"/>
      <c r="TE28" s="12"/>
      <c r="TF28" s="12"/>
      <c r="TG28" s="12"/>
      <c r="TH28" s="12"/>
      <c r="TI28" s="12"/>
      <c r="TJ28" s="12"/>
      <c r="TK28" s="12"/>
      <c r="TL28" s="12"/>
      <c r="TM28" s="12"/>
      <c r="TN28" s="12"/>
      <c r="TO28" s="12"/>
      <c r="TP28" s="12"/>
      <c r="TQ28" s="12"/>
      <c r="TR28" s="12"/>
      <c r="TS28" s="12"/>
      <c r="TT28" s="12"/>
      <c r="TU28" s="12"/>
      <c r="TV28" s="12"/>
      <c r="TW28" s="12"/>
      <c r="TX28" s="12"/>
      <c r="TY28" s="12"/>
      <c r="TZ28" s="12"/>
      <c r="UA28" s="12"/>
      <c r="UB28" s="12"/>
      <c r="UC28" s="12"/>
      <c r="UD28" s="12"/>
      <c r="UE28" s="12"/>
      <c r="UF28" s="12"/>
      <c r="UG28" s="12"/>
      <c r="UH28" s="12"/>
      <c r="UI28" s="12"/>
      <c r="UJ28" s="12"/>
      <c r="UK28" s="12"/>
      <c r="UL28" s="12"/>
      <c r="UM28" s="12"/>
      <c r="UN28" s="12"/>
      <c r="UO28" s="12"/>
      <c r="UP28" s="12"/>
      <c r="UQ28" s="12"/>
      <c r="UR28" s="12"/>
      <c r="US28" s="12"/>
      <c r="UT28" s="12"/>
      <c r="UU28" s="12"/>
      <c r="UV28" s="12"/>
      <c r="UW28" s="12"/>
      <c r="UX28" s="12"/>
      <c r="UY28" s="12"/>
      <c r="UZ28" s="12"/>
      <c r="VA28" s="12"/>
      <c r="VB28" s="12"/>
      <c r="VC28" s="12"/>
      <c r="VD28" s="12"/>
      <c r="VE28" s="12"/>
      <c r="VF28" s="12"/>
      <c r="VG28" s="12"/>
      <c r="VH28" s="12"/>
      <c r="VI28" s="12"/>
      <c r="VJ28" s="12"/>
      <c r="VK28" s="12"/>
      <c r="VL28" s="12"/>
      <c r="VM28" s="12"/>
      <c r="VN28" s="12"/>
      <c r="VO28" s="12"/>
      <c r="VP28" s="12"/>
      <c r="VQ28" s="12"/>
      <c r="VR28" s="12"/>
      <c r="VS28" s="12"/>
      <c r="VT28" s="12"/>
      <c r="VU28" s="12"/>
      <c r="VV28" s="12"/>
      <c r="VW28" s="12"/>
      <c r="VX28" s="12"/>
      <c r="VY28" s="12"/>
      <c r="VZ28" s="12"/>
      <c r="WA28" s="12"/>
      <c r="WB28" s="12"/>
      <c r="WC28" s="12"/>
      <c r="WD28" s="12"/>
      <c r="WE28" s="12"/>
      <c r="WF28" s="12"/>
      <c r="WG28" s="12"/>
      <c r="WH28" s="12"/>
      <c r="WI28" s="12"/>
      <c r="WJ28" s="12"/>
      <c r="WK28" s="12"/>
      <c r="WL28" s="12"/>
      <c r="WM28" s="12"/>
      <c r="WN28" s="12"/>
      <c r="WO28" s="12"/>
      <c r="WP28" s="12"/>
      <c r="WQ28" s="12"/>
      <c r="WR28" s="12"/>
      <c r="WS28" s="12"/>
      <c r="WT28" s="12"/>
      <c r="WU28" s="12"/>
      <c r="WV28" s="12"/>
      <c r="WW28" s="12"/>
      <c r="WX28" s="12"/>
      <c r="WY28" s="12"/>
      <c r="WZ28" s="12"/>
      <c r="XA28" s="12"/>
      <c r="XB28" s="12"/>
      <c r="XC28" s="12"/>
      <c r="XD28" s="12"/>
      <c r="XE28" s="12"/>
      <c r="XF28" s="12"/>
      <c r="XG28" s="12"/>
      <c r="XH28" s="12"/>
      <c r="XI28" s="12"/>
      <c r="XJ28" s="12"/>
      <c r="XK28" s="12"/>
      <c r="XL28" s="12"/>
      <c r="XM28" s="12"/>
      <c r="XN28" s="12"/>
      <c r="XO28" s="12"/>
      <c r="XP28" s="12"/>
      <c r="XQ28" s="12"/>
      <c r="XR28" s="12"/>
      <c r="XS28" s="12"/>
      <c r="XT28" s="12"/>
      <c r="XU28" s="12"/>
      <c r="XV28" s="12"/>
      <c r="XW28" s="12"/>
      <c r="XX28" s="12"/>
      <c r="XY28" s="12"/>
      <c r="XZ28" s="12"/>
      <c r="YA28" s="12"/>
      <c r="YB28" s="12"/>
      <c r="YC28" s="12"/>
      <c r="YD28" s="12"/>
      <c r="YE28" s="12"/>
      <c r="YF28" s="12"/>
      <c r="YG28" s="12"/>
      <c r="YH28" s="12"/>
      <c r="YI28" s="12"/>
      <c r="YJ28" s="12"/>
      <c r="YK28" s="12"/>
      <c r="YL28" s="12"/>
      <c r="YM28" s="12"/>
      <c r="YN28" s="12"/>
      <c r="YO28" s="12"/>
      <c r="YP28" s="12"/>
      <c r="YQ28" s="12"/>
      <c r="YR28" s="12"/>
      <c r="YS28" s="12"/>
      <c r="YT28" s="12"/>
      <c r="YU28" s="12"/>
      <c r="YV28" s="12"/>
      <c r="YW28" s="12"/>
      <c r="YX28" s="12"/>
      <c r="YY28" s="12"/>
      <c r="YZ28" s="12"/>
      <c r="ZA28" s="12"/>
      <c r="ZB28" s="12"/>
      <c r="ZC28" s="12"/>
      <c r="ZD28" s="12"/>
      <c r="ZE28" s="12"/>
      <c r="ZF28" s="12"/>
      <c r="ZG28" s="12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I28" s="12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2"/>
      <c r="ADI28" s="13"/>
      <c r="ADJ28" s="13"/>
      <c r="ADK28" s="13"/>
      <c r="ADL28" s="13"/>
      <c r="ADM28" s="13"/>
      <c r="ADN28" s="13"/>
      <c r="ADO28" s="13"/>
      <c r="ADP28" s="13"/>
      <c r="ADQ28" s="13"/>
      <c r="ADR28" s="13"/>
      <c r="ADS28" s="13"/>
      <c r="ADT28" s="13"/>
      <c r="ADU28" s="13"/>
      <c r="ADV28" s="13"/>
      <c r="ADW28" s="13"/>
      <c r="ADX28" s="12"/>
      <c r="ADY28" s="13"/>
      <c r="ADZ28" s="13"/>
      <c r="AEA28" s="13"/>
      <c r="AEB28" s="13"/>
      <c r="AEC28" s="13"/>
      <c r="AED28" s="13"/>
      <c r="AEE28" s="13"/>
      <c r="AEF28" s="13"/>
      <c r="AEG28" s="13"/>
      <c r="AEH28" s="13"/>
      <c r="AEI28" s="13"/>
      <c r="AEJ28" s="13"/>
      <c r="AEK28" s="13"/>
      <c r="AEL28" s="13"/>
      <c r="AEM28" s="12"/>
      <c r="AER28" s="13"/>
      <c r="AES28" s="13"/>
      <c r="AET28" s="13"/>
      <c r="AEU28" s="13"/>
      <c r="AEV28" s="13"/>
      <c r="AEW28" s="13"/>
      <c r="AEX28" s="13"/>
      <c r="AEY28" s="13"/>
      <c r="AEZ28" s="13"/>
      <c r="AFA28" s="13"/>
      <c r="AFB28" s="13"/>
      <c r="AFC28" s="13"/>
      <c r="AFF28" s="13"/>
      <c r="AFG28" s="13"/>
      <c r="AFH28" s="13"/>
      <c r="AFI28" s="13"/>
      <c r="AFJ28" s="13"/>
      <c r="AFK28" s="13"/>
      <c r="AFL28" s="13"/>
      <c r="AFM28" s="13"/>
      <c r="AFN28" s="13"/>
      <c r="AFO28" s="13"/>
      <c r="AFP28" s="13"/>
      <c r="AFQ28" s="13"/>
      <c r="AFR28" s="12"/>
      <c r="AFT28" s="13"/>
      <c r="AFU28" s="13"/>
      <c r="AFV28" s="13"/>
      <c r="AFW28" s="13"/>
      <c r="AFX28" s="13"/>
      <c r="AFY28" s="13"/>
      <c r="AFZ28" s="13"/>
      <c r="AGA28" s="13"/>
      <c r="AGB28" s="13"/>
      <c r="AGC28" s="13"/>
      <c r="AGD28" s="13"/>
      <c r="AGE28" s="13"/>
    </row>
    <row r="29" spans="1:1399"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  <c r="AAC29" s="13"/>
      <c r="AAD29" s="13"/>
      <c r="AAT29" s="13"/>
      <c r="AAU29" s="13"/>
      <c r="AAV29" s="13"/>
      <c r="AAW29" s="13"/>
      <c r="AAX29" s="13"/>
      <c r="AAY29" s="13"/>
      <c r="AAZ29" s="13"/>
      <c r="ABA29" s="13"/>
      <c r="ABB29" s="13"/>
      <c r="ABC29" s="13"/>
      <c r="ABD29" s="13"/>
      <c r="ABE29" s="13"/>
      <c r="ABG29" s="13"/>
      <c r="ABH29" s="13"/>
      <c r="ABI29" s="13"/>
      <c r="ABJ29" s="13"/>
      <c r="ABK29" s="13"/>
      <c r="ABL29" s="13"/>
      <c r="ABM29" s="13"/>
      <c r="ABN29" s="13"/>
      <c r="ABO29" s="13"/>
      <c r="ABP29" s="13"/>
      <c r="ABQ29" s="13"/>
      <c r="ABR29" s="13"/>
      <c r="ABS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3"/>
      <c r="ADS29" s="13"/>
      <c r="ADT29" s="13"/>
      <c r="ADU29" s="13"/>
      <c r="ADV29" s="13"/>
      <c r="ADW29" s="13"/>
      <c r="ADX29" s="12"/>
      <c r="ADY29" s="13"/>
      <c r="ADZ29" s="13"/>
      <c r="AEA29" s="13"/>
      <c r="AEB29" s="13"/>
      <c r="AEC29" s="13"/>
      <c r="AED29" s="13"/>
      <c r="AEE29" s="12"/>
      <c r="AEF29" s="12"/>
      <c r="AEG29" s="12"/>
      <c r="AEH29" s="12"/>
      <c r="AEI29" s="12"/>
      <c r="AEJ29" s="12"/>
      <c r="AEK29" s="12"/>
      <c r="AEL29" s="12"/>
      <c r="AEM29" s="12"/>
    </row>
    <row r="30" spans="1:1399"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  <c r="AAC30" s="13"/>
      <c r="AAD30" s="13"/>
      <c r="ADR30" s="12"/>
      <c r="ADS30" s="12"/>
      <c r="ADT30" s="12"/>
      <c r="ADU30" s="12"/>
      <c r="ADV30" s="12"/>
      <c r="ADW30" s="12"/>
      <c r="ADX30" s="12"/>
      <c r="ADY30" s="13"/>
      <c r="ADZ30" s="12"/>
      <c r="AEA30" s="13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</row>
    <row r="31" spans="1:1399"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DR31" s="12"/>
      <c r="ADS31" s="12"/>
      <c r="ADT31" s="12"/>
      <c r="ADU31" s="12"/>
      <c r="ADV31" s="12"/>
      <c r="ADW31" s="12"/>
      <c r="ADX31" s="12"/>
      <c r="ADY31" s="13"/>
      <c r="ADZ31" s="12"/>
      <c r="AEA31" s="13"/>
      <c r="AEB31" s="12"/>
      <c r="AEC31" s="12"/>
      <c r="AED31" s="12"/>
      <c r="AEE31" s="12"/>
      <c r="AEF31" s="12"/>
      <c r="AEG31" s="12"/>
      <c r="AEH31" s="12"/>
      <c r="AEI31" s="12"/>
      <c r="AEJ31" s="12"/>
      <c r="AEK31" s="12"/>
      <c r="AEL31" s="12"/>
      <c r="AEM31" s="12"/>
    </row>
    <row r="32" spans="1:1399">
      <c r="ADR32" s="12"/>
      <c r="ADS32" s="12"/>
      <c r="ADT32" s="12"/>
      <c r="ADU32" s="12"/>
      <c r="ADV32" s="12"/>
      <c r="ADW32" s="12"/>
      <c r="ADX32" s="12"/>
      <c r="ADY32" s="13"/>
      <c r="ADZ32" s="12"/>
      <c r="AEA32" s="13"/>
      <c r="AEB32" s="12"/>
      <c r="AEC32" s="12"/>
      <c r="AED32" s="12"/>
      <c r="AEE32" s="12"/>
      <c r="AEF32" s="12"/>
      <c r="AEG32" s="12"/>
      <c r="AEH32" s="12"/>
      <c r="AEI32" s="12"/>
      <c r="AEJ32" s="12"/>
      <c r="AEK32" s="12"/>
      <c r="AEL32" s="12"/>
      <c r="AEM32" s="12"/>
    </row>
    <row r="33" spans="798:819">
      <c r="ADR33" s="12"/>
      <c r="ADS33" s="12"/>
      <c r="ADT33" s="12"/>
      <c r="ADU33" s="12"/>
      <c r="ADV33" s="12"/>
      <c r="ADW33" s="12"/>
      <c r="ADX33" s="12"/>
      <c r="ADY33" s="13"/>
      <c r="ADZ33" s="12"/>
      <c r="AEA33" s="13"/>
      <c r="AEB33" s="12"/>
      <c r="AEC33" s="12"/>
      <c r="AED33" s="12"/>
      <c r="AEE33" s="12"/>
      <c r="AEF33" s="12"/>
      <c r="AEG33" s="12"/>
      <c r="AEH33" s="12"/>
      <c r="AEI33" s="12"/>
      <c r="AEJ33" s="12"/>
      <c r="AEK33" s="12"/>
      <c r="AEL33" s="12"/>
      <c r="AEM33" s="12"/>
    </row>
    <row r="34" spans="798:819">
      <c r="ADR34" s="12"/>
      <c r="ADS34" s="12"/>
      <c r="ADT34" s="12"/>
      <c r="ADU34" s="12"/>
      <c r="ADV34" s="12"/>
      <c r="ADW34" s="12"/>
      <c r="ADX34" s="12"/>
      <c r="ADY34" s="13"/>
      <c r="ADZ34" s="12"/>
      <c r="AEA34" s="13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</row>
    <row r="35" spans="798:819">
      <c r="ADR35" s="12"/>
      <c r="ADS35" s="12"/>
      <c r="ADT35" s="12"/>
      <c r="ADU35" s="12"/>
      <c r="ADV35" s="12"/>
      <c r="ADW35" s="12"/>
      <c r="ADX35" s="12"/>
      <c r="ADY35" s="13"/>
      <c r="ADZ35" s="12"/>
      <c r="AEA35" s="13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</row>
    <row r="36" spans="798:819">
      <c r="ADR36" s="12"/>
      <c r="ADS36" s="12"/>
      <c r="ADT36" s="12"/>
      <c r="ADU36" s="12"/>
      <c r="ADV36" s="12"/>
      <c r="ADW36" s="12"/>
      <c r="ADX36" s="12"/>
      <c r="ADY36" s="13"/>
      <c r="ADZ36" s="12"/>
      <c r="AEA36" s="13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</row>
    <row r="37" spans="798:819">
      <c r="ADR37" s="12"/>
      <c r="ADS37" s="12"/>
      <c r="ADT37" s="12"/>
      <c r="ADU37" s="12"/>
      <c r="ADV37" s="12"/>
      <c r="ADW37" s="12"/>
      <c r="ADX37" s="12"/>
      <c r="ADY37" s="13"/>
      <c r="ADZ37" s="12"/>
      <c r="AEA37" s="13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</row>
    <row r="38" spans="798:819">
      <c r="ADR38" s="12"/>
      <c r="ADS38" s="12"/>
      <c r="ADT38" s="12"/>
      <c r="ADU38" s="12"/>
      <c r="ADV38" s="12"/>
      <c r="ADW38" s="12"/>
      <c r="ADX38" s="12"/>
      <c r="ADY38" s="13"/>
      <c r="ADZ38" s="12"/>
      <c r="AEA38" s="13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</row>
    <row r="39" spans="798:819">
      <c r="ADR39" s="12"/>
      <c r="ADS39" s="12"/>
      <c r="ADT39" s="12"/>
      <c r="ADU39" s="12"/>
      <c r="ADV39" s="12"/>
      <c r="ADW39" s="12"/>
      <c r="ADX39" s="12"/>
      <c r="ADY39" s="13"/>
      <c r="ADZ39" s="12"/>
      <c r="AEA39" s="13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</row>
    <row r="40" spans="798:819">
      <c r="ADR40" s="12"/>
      <c r="ADS40" s="12"/>
      <c r="ADT40" s="12"/>
      <c r="ADU40" s="12"/>
      <c r="ADV40" s="12"/>
      <c r="ADW40" s="12"/>
      <c r="ADX40" s="12"/>
      <c r="ADY40" s="13"/>
      <c r="ADZ40" s="12"/>
      <c r="AEA40" s="13"/>
      <c r="AEB40" s="12"/>
      <c r="AEC40" s="12"/>
      <c r="AED40" s="12"/>
      <c r="AEE40" s="12"/>
      <c r="AEF40" s="12"/>
      <c r="AEG40" s="12"/>
      <c r="AEH40" s="12"/>
      <c r="AEI40" s="12"/>
      <c r="AEJ40" s="12"/>
      <c r="AEK40" s="12"/>
      <c r="AEL40" s="12"/>
      <c r="AEM40" s="12"/>
    </row>
    <row r="41" spans="798:819">
      <c r="ADR41" s="12"/>
      <c r="ADS41" s="12"/>
      <c r="ADT41" s="12"/>
      <c r="ADU41" s="12"/>
      <c r="ADV41" s="12"/>
      <c r="ADW41" s="12"/>
      <c r="ADX41" s="12"/>
      <c r="ADY41" s="13"/>
      <c r="ADZ41" s="12"/>
      <c r="AEA41" s="13"/>
      <c r="AEB41" s="12"/>
      <c r="AEC41" s="12"/>
      <c r="AED41" s="12"/>
      <c r="AEE41" s="12"/>
      <c r="AEF41" s="12"/>
      <c r="AEG41" s="12"/>
      <c r="AEH41" s="12"/>
      <c r="AEI41" s="12"/>
      <c r="AEJ41" s="12"/>
      <c r="AEK41" s="12"/>
      <c r="AEL41" s="12"/>
      <c r="AEM41" s="12"/>
    </row>
    <row r="42" spans="798:819">
      <c r="ADR42" s="12"/>
      <c r="ADS42" s="12"/>
      <c r="ADT42" s="12"/>
      <c r="ADU42" s="12"/>
      <c r="ADV42" s="12"/>
      <c r="ADW42" s="12"/>
      <c r="ADX42" s="12"/>
      <c r="ADY42" s="13"/>
      <c r="ADZ42" s="12"/>
      <c r="AEA42" s="13"/>
      <c r="AEB42" s="12"/>
      <c r="AEC42" s="12"/>
      <c r="AED42" s="12"/>
      <c r="AEE42" s="12"/>
      <c r="AEF42" s="12"/>
      <c r="AEG42" s="12"/>
      <c r="AEH42" s="12"/>
      <c r="AEI42" s="12"/>
      <c r="AEJ42" s="12"/>
      <c r="AEK42" s="12"/>
      <c r="AEL42" s="12"/>
      <c r="AEM42" s="12"/>
    </row>
    <row r="43" spans="798:819">
      <c r="ADR43" s="12"/>
      <c r="ADS43" s="12"/>
      <c r="ADT43" s="12"/>
      <c r="ADU43" s="12"/>
      <c r="ADV43" s="12"/>
      <c r="ADW43" s="12"/>
      <c r="ADX43" s="12"/>
      <c r="ADY43" s="13"/>
      <c r="ADZ43" s="12"/>
      <c r="AEA43" s="13"/>
      <c r="AEB43" s="12"/>
      <c r="AEC43" s="12"/>
      <c r="AED43" s="12"/>
      <c r="AEE43" s="12"/>
      <c r="AEF43" s="12"/>
      <c r="AEG43" s="12"/>
      <c r="AEH43" s="12"/>
      <c r="AEI43" s="12"/>
      <c r="AEJ43" s="12"/>
      <c r="AEK43" s="12"/>
      <c r="AEL43" s="12"/>
      <c r="AEM43" s="12"/>
    </row>
    <row r="44" spans="798:819">
      <c r="ADR44" s="12"/>
      <c r="ADS44" s="12"/>
      <c r="ADT44" s="12"/>
      <c r="ADU44" s="12"/>
      <c r="ADV44" s="12"/>
      <c r="ADW44" s="12"/>
      <c r="ADX44" s="12"/>
      <c r="ADY44" s="13"/>
      <c r="ADZ44" s="12"/>
      <c r="AEA44" s="13"/>
      <c r="AEB44" s="12"/>
      <c r="AEC44" s="12"/>
      <c r="AED44" s="12"/>
      <c r="AEE44" s="12"/>
      <c r="AEF44" s="12"/>
      <c r="AEG44" s="12"/>
      <c r="AEH44" s="12"/>
      <c r="AEI44" s="12"/>
      <c r="AEJ44" s="12"/>
      <c r="AEK44" s="12"/>
      <c r="AEL44" s="12"/>
      <c r="AEM44" s="12"/>
    </row>
    <row r="45" spans="798:819">
      <c r="ADR45" s="12"/>
      <c r="ADS45" s="12"/>
      <c r="ADT45" s="12"/>
      <c r="ADU45" s="12"/>
      <c r="ADV45" s="12"/>
      <c r="ADW45" s="12"/>
      <c r="ADX45" s="12"/>
      <c r="ADY45" s="13"/>
      <c r="ADZ45" s="12"/>
      <c r="AEA45" s="13"/>
      <c r="AEB45" s="12"/>
      <c r="AEC45" s="12"/>
      <c r="AED45" s="12"/>
      <c r="AEE45" s="12"/>
      <c r="AEF45" s="12"/>
      <c r="AEG45" s="12"/>
      <c r="AEH45" s="12"/>
      <c r="AEI45" s="12"/>
      <c r="AEJ45" s="12"/>
      <c r="AEK45" s="12"/>
      <c r="AEL45" s="12"/>
      <c r="AEM45" s="12"/>
    </row>
    <row r="46" spans="798:819">
      <c r="ADR46" s="12"/>
      <c r="ADS46" s="12"/>
      <c r="ADT46" s="12"/>
      <c r="ADU46" s="12"/>
      <c r="ADV46" s="12"/>
      <c r="ADW46" s="12"/>
      <c r="ADX46" s="12"/>
      <c r="ADY46" s="13"/>
      <c r="ADZ46" s="12"/>
      <c r="AEA46" s="13"/>
      <c r="AEB46" s="12"/>
      <c r="AEC46" s="12"/>
      <c r="AED46" s="12"/>
      <c r="AEE46" s="12"/>
      <c r="AEF46" s="12"/>
      <c r="AEG46" s="12"/>
      <c r="AEH46" s="12"/>
      <c r="AEI46" s="12"/>
      <c r="AEJ46" s="12"/>
      <c r="AEK46" s="12"/>
      <c r="AEL46" s="12"/>
      <c r="AEM46" s="12"/>
    </row>
    <row r="47" spans="798:819">
      <c r="ADR47" s="12"/>
      <c r="ADS47" s="12"/>
      <c r="ADT47" s="12"/>
      <c r="ADU47" s="12"/>
      <c r="ADV47" s="12"/>
      <c r="ADW47" s="12"/>
      <c r="ADX47" s="12"/>
      <c r="ADY47" s="13"/>
      <c r="ADZ47" s="12"/>
      <c r="AEA47" s="13"/>
      <c r="AEB47" s="12"/>
      <c r="AEC47" s="12"/>
      <c r="AED47" s="12"/>
      <c r="AEE47" s="12"/>
      <c r="AEF47" s="12"/>
      <c r="AEG47" s="12"/>
      <c r="AEH47" s="12"/>
      <c r="AEI47" s="12"/>
      <c r="AEJ47" s="12"/>
      <c r="AEK47" s="12"/>
      <c r="AEL47" s="12"/>
      <c r="AEM47" s="12"/>
    </row>
    <row r="48" spans="798:819">
      <c r="ADR48" s="12"/>
      <c r="ADS48" s="12"/>
      <c r="ADT48" s="12"/>
      <c r="ADU48" s="12"/>
      <c r="ADV48" s="12"/>
      <c r="ADW48" s="12"/>
      <c r="ADX48" s="12"/>
      <c r="ADY48" s="13"/>
      <c r="ADZ48" s="12"/>
      <c r="AEA48" s="13"/>
      <c r="AEB48" s="12"/>
      <c r="AEC48" s="12"/>
      <c r="AED48" s="12"/>
      <c r="AEE48" s="12"/>
      <c r="AEF48" s="12"/>
      <c r="AEG48" s="12"/>
      <c r="AEH48" s="12"/>
      <c r="AEI48" s="12"/>
      <c r="AEJ48" s="12"/>
      <c r="AEK48" s="12"/>
      <c r="AEL48" s="12"/>
      <c r="AEM48" s="12"/>
    </row>
    <row r="49" spans="798:819">
      <c r="ADR49" s="12"/>
      <c r="ADS49" s="12"/>
      <c r="ADT49" s="12"/>
      <c r="ADU49" s="12"/>
      <c r="ADV49" s="12"/>
      <c r="ADW49" s="12"/>
      <c r="ADX49" s="12"/>
      <c r="ADY49" s="13"/>
      <c r="ADZ49" s="12"/>
      <c r="AEA49" s="13"/>
      <c r="AEB49" s="12"/>
      <c r="AEC49" s="12"/>
      <c r="AED49" s="12"/>
      <c r="AEE49" s="12"/>
      <c r="AEF49" s="12"/>
      <c r="AEG49" s="12"/>
      <c r="AEH49" s="12"/>
      <c r="AEI49" s="12"/>
      <c r="AEJ49" s="12"/>
      <c r="AEK49" s="12"/>
      <c r="AEL49" s="12"/>
      <c r="AEM49" s="12"/>
    </row>
    <row r="50" spans="798:819">
      <c r="ADR50" s="12"/>
      <c r="ADS50" s="12"/>
      <c r="ADT50" s="12"/>
      <c r="ADU50" s="12"/>
      <c r="ADV50" s="12"/>
      <c r="ADW50" s="12"/>
      <c r="ADX50" s="12"/>
      <c r="ADY50" s="13"/>
      <c r="ADZ50" s="12"/>
      <c r="AEA50" s="13"/>
      <c r="AEB50" s="12"/>
      <c r="AEC50" s="12"/>
      <c r="AED50" s="12"/>
      <c r="AEE50" s="12"/>
      <c r="AEF50" s="12"/>
      <c r="AEG50" s="12"/>
      <c r="AEH50" s="12"/>
      <c r="AEI50" s="12"/>
      <c r="AEJ50" s="12"/>
      <c r="AEK50" s="12"/>
      <c r="AEL50" s="12"/>
      <c r="AEM50" s="12"/>
    </row>
    <row r="51" spans="798:819">
      <c r="ADR51" s="12"/>
      <c r="ADS51" s="12"/>
      <c r="ADT51" s="12"/>
      <c r="ADU51" s="12"/>
      <c r="ADV51" s="12"/>
      <c r="ADW51" s="12"/>
      <c r="ADX51" s="12"/>
      <c r="ADY51" s="13"/>
      <c r="ADZ51" s="12"/>
      <c r="AEA51" s="13"/>
      <c r="AEB51" s="12"/>
      <c r="AEC51" s="12"/>
      <c r="AED51" s="12"/>
      <c r="AEE51" s="12"/>
      <c r="AEF51" s="12"/>
      <c r="AEG51" s="12"/>
      <c r="AEH51" s="12"/>
      <c r="AEI51" s="12"/>
      <c r="AEJ51" s="12"/>
      <c r="AEK51" s="12"/>
      <c r="AEL51" s="12"/>
      <c r="AEM51" s="12"/>
    </row>
    <row r="52" spans="798:819">
      <c r="ADR52" s="12"/>
      <c r="ADS52" s="12"/>
      <c r="ADT52" s="12"/>
      <c r="ADU52" s="12"/>
      <c r="ADV52" s="12"/>
      <c r="ADW52" s="12"/>
      <c r="ADX52" s="12"/>
      <c r="ADY52" s="13"/>
      <c r="ADZ52" s="12"/>
      <c r="AEA52" s="13"/>
      <c r="AEB52" s="12"/>
      <c r="AEC52" s="12"/>
      <c r="AED52" s="12"/>
      <c r="AEE52" s="12"/>
      <c r="AEF52" s="12"/>
      <c r="AEG52" s="12"/>
      <c r="AEH52" s="12"/>
      <c r="AEI52" s="12"/>
      <c r="AEJ52" s="12"/>
      <c r="AEK52" s="12"/>
      <c r="AEL52" s="12"/>
      <c r="AEM52" s="12"/>
    </row>
    <row r="53" spans="798:819">
      <c r="ADR53" s="12"/>
      <c r="ADS53" s="12"/>
      <c r="ADT53" s="12"/>
      <c r="ADU53" s="12"/>
      <c r="ADV53" s="12"/>
      <c r="ADW53" s="12"/>
      <c r="ADX53" s="12"/>
      <c r="ADY53" s="13"/>
      <c r="ADZ53" s="12"/>
      <c r="AEA53" s="13"/>
      <c r="AEB53" s="12"/>
      <c r="AEC53" s="12"/>
      <c r="AED53" s="12"/>
      <c r="AEE53" s="12"/>
      <c r="AEF53" s="12"/>
      <c r="AEG53" s="12"/>
      <c r="AEH53" s="12"/>
      <c r="AEI53" s="12"/>
      <c r="AEJ53" s="12"/>
      <c r="AEK53" s="12"/>
      <c r="AEL53" s="12"/>
      <c r="AEM53" s="12"/>
    </row>
    <row r="54" spans="798:819">
      <c r="ADR54" s="12"/>
      <c r="ADS54" s="12"/>
      <c r="ADT54" s="12"/>
      <c r="ADU54" s="12"/>
      <c r="ADV54" s="12"/>
      <c r="ADW54" s="12"/>
      <c r="ADX54" s="12"/>
      <c r="ADY54" s="13"/>
      <c r="ADZ54" s="12"/>
      <c r="AEA54" s="13"/>
      <c r="AEB54" s="12"/>
      <c r="AEC54" s="12"/>
      <c r="AED54" s="12"/>
      <c r="AEE54" s="12"/>
      <c r="AEF54" s="12"/>
      <c r="AEG54" s="12"/>
      <c r="AEH54" s="12"/>
      <c r="AEI54" s="12"/>
      <c r="AEJ54" s="12"/>
      <c r="AEK54" s="12"/>
      <c r="AEL54" s="12"/>
      <c r="AEM54" s="12"/>
    </row>
    <row r="55" spans="798:819">
      <c r="ADR55" s="12"/>
      <c r="ADS55" s="12"/>
      <c r="ADT55" s="12"/>
      <c r="ADU55" s="12"/>
      <c r="ADV55" s="12"/>
      <c r="ADW55" s="12"/>
      <c r="ADX55" s="12"/>
      <c r="ADY55" s="13"/>
      <c r="ADZ55" s="12"/>
      <c r="AEA55" s="13"/>
      <c r="AEB55" s="12"/>
      <c r="AEC55" s="12"/>
      <c r="AED55" s="12"/>
      <c r="AEE55" s="12"/>
      <c r="AEF55" s="12"/>
      <c r="AEG55" s="12"/>
      <c r="AEH55" s="12"/>
      <c r="AEI55" s="12"/>
      <c r="AEJ55" s="12"/>
      <c r="AEK55" s="12"/>
      <c r="AEL55" s="12"/>
      <c r="AEM55" s="12"/>
    </row>
    <row r="56" spans="798:819">
      <c r="ADR56" s="12"/>
      <c r="ADS56" s="12"/>
      <c r="ADT56" s="12"/>
      <c r="ADU56" s="12"/>
      <c r="ADV56" s="12"/>
      <c r="ADW56" s="12"/>
      <c r="ADX56" s="12"/>
      <c r="ADY56" s="13"/>
      <c r="ADZ56" s="12"/>
      <c r="AEA56" s="13"/>
      <c r="AEB56" s="12"/>
      <c r="AEC56" s="12"/>
      <c r="AED56" s="12"/>
      <c r="AEE56" s="12"/>
      <c r="AEF56" s="12"/>
      <c r="AEG56" s="12"/>
      <c r="AEH56" s="12"/>
      <c r="AEI56" s="12"/>
      <c r="AEJ56" s="12"/>
      <c r="AEK56" s="12"/>
      <c r="AEL56" s="12"/>
      <c r="AEM56" s="12"/>
    </row>
    <row r="57" spans="798:819">
      <c r="ADR57" s="12"/>
      <c r="ADS57" s="12"/>
      <c r="ADT57" s="12"/>
      <c r="ADU57" s="12"/>
      <c r="ADV57" s="12"/>
      <c r="ADW57" s="12"/>
      <c r="ADX57" s="12"/>
      <c r="ADY57" s="13"/>
      <c r="ADZ57" s="12"/>
      <c r="AEA57" s="13"/>
      <c r="AEB57" s="12"/>
      <c r="AEC57" s="12"/>
      <c r="AED57" s="12"/>
      <c r="AEE57" s="12"/>
      <c r="AEF57" s="12"/>
      <c r="AEG57" s="12"/>
      <c r="AEH57" s="12"/>
      <c r="AEI57" s="12"/>
      <c r="AEJ57" s="12"/>
      <c r="AEK57" s="12"/>
      <c r="AEL57" s="12"/>
      <c r="AEM57" s="12"/>
    </row>
    <row r="58" spans="798:819">
      <c r="ADR58" s="12"/>
      <c r="ADS58" s="12"/>
      <c r="ADT58" s="12"/>
      <c r="ADU58" s="12"/>
      <c r="ADV58" s="12"/>
      <c r="ADW58" s="12"/>
      <c r="ADX58" s="12"/>
      <c r="ADY58" s="13"/>
      <c r="ADZ58" s="12"/>
      <c r="AEA58" s="13"/>
      <c r="AEB58" s="12"/>
      <c r="AEC58" s="12"/>
      <c r="AED58" s="12"/>
      <c r="AEE58" s="12"/>
      <c r="AEF58" s="12"/>
      <c r="AEG58" s="12"/>
      <c r="AEH58" s="12"/>
      <c r="AEI58" s="12"/>
      <c r="AEJ58" s="12"/>
      <c r="AEK58" s="12"/>
      <c r="AEL58" s="12"/>
      <c r="AEM58" s="12"/>
    </row>
    <row r="59" spans="798:819">
      <c r="ADR59" s="12"/>
      <c r="ADS59" s="12"/>
      <c r="ADT59" s="12"/>
      <c r="ADU59" s="12"/>
      <c r="ADV59" s="12"/>
      <c r="ADW59" s="12"/>
      <c r="ADX59" s="12"/>
      <c r="ADY59" s="13"/>
      <c r="ADZ59" s="12"/>
      <c r="AEA59" s="13"/>
      <c r="AEB59" s="12"/>
      <c r="AEC59" s="12"/>
      <c r="AED59" s="12"/>
      <c r="AEE59" s="12"/>
      <c r="AEF59" s="12"/>
      <c r="AEG59" s="12"/>
      <c r="AEH59" s="12"/>
      <c r="AEI59" s="12"/>
      <c r="AEJ59" s="12"/>
      <c r="AEK59" s="12"/>
      <c r="AEL59" s="12"/>
      <c r="AEM59" s="12"/>
    </row>
    <row r="60" spans="798:819">
      <c r="ADR60" s="12"/>
      <c r="ADS60" s="12"/>
      <c r="ADT60" s="12"/>
      <c r="ADU60" s="12"/>
      <c r="ADV60" s="12"/>
      <c r="ADW60" s="12"/>
      <c r="ADX60" s="12"/>
      <c r="ADY60" s="13"/>
      <c r="ADZ60" s="12"/>
      <c r="AEA60" s="13"/>
      <c r="AEB60" s="12"/>
      <c r="AEC60" s="12"/>
      <c r="AED60" s="12"/>
      <c r="AEE60" s="12"/>
      <c r="AEF60" s="12"/>
      <c r="AEG60" s="12"/>
      <c r="AEH60" s="12"/>
      <c r="AEI60" s="12"/>
      <c r="AEJ60" s="12"/>
      <c r="AEK60" s="12"/>
      <c r="AEL60" s="12"/>
      <c r="AEM60" s="12"/>
    </row>
    <row r="61" spans="798:819">
      <c r="ADR61" s="12"/>
      <c r="ADS61" s="12"/>
      <c r="ADT61" s="12"/>
      <c r="ADU61" s="12"/>
      <c r="ADV61" s="12"/>
      <c r="ADW61" s="12"/>
      <c r="ADX61" s="12"/>
      <c r="ADY61" s="13"/>
      <c r="ADZ61" s="12"/>
      <c r="AEA61" s="13"/>
      <c r="AEB61" s="12"/>
      <c r="AEC61" s="12"/>
      <c r="AED61" s="12"/>
      <c r="AEE61" s="12"/>
      <c r="AEF61" s="12"/>
      <c r="AEG61" s="12"/>
      <c r="AEH61" s="12"/>
      <c r="AEI61" s="12"/>
      <c r="AEJ61" s="12"/>
      <c r="AEK61" s="12"/>
      <c r="AEL61" s="12"/>
      <c r="AEM61" s="12"/>
    </row>
    <row r="62" spans="798:819">
      <c r="ADR62" s="12"/>
      <c r="ADS62" s="12"/>
      <c r="ADT62" s="12"/>
      <c r="ADU62" s="12"/>
      <c r="ADV62" s="12"/>
      <c r="ADW62" s="12"/>
      <c r="ADX62" s="12"/>
      <c r="ADY62" s="13"/>
      <c r="ADZ62" s="12"/>
      <c r="AEA62" s="13"/>
      <c r="AEB62" s="12"/>
      <c r="AEC62" s="12"/>
      <c r="AED62" s="12"/>
      <c r="AEE62" s="12"/>
      <c r="AEF62" s="12"/>
      <c r="AEG62" s="12"/>
      <c r="AEH62" s="12"/>
      <c r="AEI62" s="12"/>
      <c r="AEJ62" s="12"/>
      <c r="AEK62" s="12"/>
      <c r="AEL62" s="12"/>
      <c r="AEM62" s="12"/>
    </row>
    <row r="63" spans="798:819">
      <c r="ADR63" s="12"/>
      <c r="ADS63" s="12"/>
      <c r="ADT63" s="12"/>
      <c r="ADU63" s="12"/>
      <c r="ADV63" s="12"/>
      <c r="ADW63" s="12"/>
      <c r="ADX63" s="12"/>
      <c r="ADY63" s="13"/>
      <c r="ADZ63" s="12"/>
      <c r="AEA63" s="13"/>
      <c r="AEB63" s="12"/>
      <c r="AEC63" s="12"/>
      <c r="AED63" s="12"/>
      <c r="AEE63" s="12"/>
      <c r="AEF63" s="12"/>
      <c r="AEG63" s="12"/>
      <c r="AEH63" s="12"/>
      <c r="AEI63" s="12"/>
      <c r="AEJ63" s="12"/>
      <c r="AEK63" s="12"/>
      <c r="AEL63" s="12"/>
      <c r="AEM63" s="12"/>
    </row>
    <row r="64" spans="798:819">
      <c r="ADR64" s="12"/>
      <c r="ADS64" s="12"/>
      <c r="ADT64" s="12"/>
      <c r="ADU64" s="12"/>
      <c r="ADV64" s="12"/>
      <c r="ADW64" s="12"/>
      <c r="ADX64" s="12"/>
      <c r="ADY64" s="13"/>
      <c r="ADZ64" s="12"/>
      <c r="AEA64" s="13"/>
      <c r="AEB64" s="12"/>
      <c r="AEC64" s="12"/>
      <c r="AED64" s="12"/>
      <c r="AEE64" s="12"/>
      <c r="AEF64" s="12"/>
      <c r="AEG64" s="12"/>
      <c r="AEH64" s="12"/>
      <c r="AEI64" s="12"/>
      <c r="AEJ64" s="12"/>
      <c r="AEK64" s="12"/>
      <c r="AEL64" s="12"/>
      <c r="AEM64" s="12"/>
    </row>
    <row r="65" spans="798:819">
      <c r="ADR65" s="12"/>
      <c r="ADS65" s="12"/>
      <c r="ADT65" s="12"/>
      <c r="ADU65" s="12"/>
      <c r="ADV65" s="12"/>
      <c r="ADW65" s="12"/>
      <c r="ADX65" s="12"/>
      <c r="ADY65" s="13"/>
      <c r="ADZ65" s="12"/>
      <c r="AEA65" s="13"/>
      <c r="AEB65" s="12"/>
      <c r="AEC65" s="12"/>
      <c r="AED65" s="12"/>
      <c r="AEE65" s="12"/>
      <c r="AEF65" s="12"/>
      <c r="AEG65" s="12"/>
      <c r="AEH65" s="12"/>
      <c r="AEI65" s="12"/>
      <c r="AEJ65" s="12"/>
      <c r="AEK65" s="12"/>
      <c r="AEL65" s="12"/>
      <c r="AEM65" s="12"/>
    </row>
    <row r="66" spans="798:819">
      <c r="ADR66" s="12"/>
      <c r="ADS66" s="12"/>
      <c r="ADT66" s="12"/>
      <c r="ADU66" s="12"/>
      <c r="ADV66" s="12"/>
      <c r="ADW66" s="12"/>
      <c r="ADX66" s="12"/>
      <c r="ADY66" s="13"/>
      <c r="ADZ66" s="12"/>
      <c r="AEA66" s="13"/>
      <c r="AEB66" s="12"/>
      <c r="AEC66" s="12"/>
      <c r="AED66" s="12"/>
      <c r="AEE66" s="12"/>
      <c r="AEF66" s="12"/>
      <c r="AEG66" s="12"/>
      <c r="AEH66" s="12"/>
      <c r="AEI66" s="12"/>
      <c r="AEJ66" s="12"/>
      <c r="AEK66" s="12"/>
      <c r="AEL66" s="12"/>
      <c r="AEM66" s="12"/>
    </row>
    <row r="67" spans="798:819">
      <c r="ADR67" s="12"/>
      <c r="ADS67" s="12"/>
      <c r="ADT67" s="12"/>
      <c r="ADU67" s="12"/>
      <c r="ADV67" s="12"/>
      <c r="ADW67" s="12"/>
      <c r="ADX67" s="12"/>
      <c r="ADY67" s="13"/>
      <c r="ADZ67" s="12"/>
      <c r="AEA67" s="13"/>
      <c r="AEB67" s="12"/>
      <c r="AEC67" s="12"/>
      <c r="AED67" s="12"/>
      <c r="AEE67" s="12"/>
      <c r="AEF67" s="12"/>
      <c r="AEG67" s="12"/>
      <c r="AEH67" s="12"/>
      <c r="AEI67" s="12"/>
      <c r="AEJ67" s="12"/>
      <c r="AEK67" s="12"/>
      <c r="AEL67" s="12"/>
      <c r="AEM67" s="12"/>
    </row>
    <row r="68" spans="798:819">
      <c r="ADR68" s="12"/>
      <c r="ADS68" s="12"/>
      <c r="ADT68" s="12"/>
      <c r="ADU68" s="12"/>
      <c r="ADV68" s="12"/>
      <c r="ADW68" s="12"/>
      <c r="ADX68" s="12"/>
      <c r="ADY68" s="13"/>
      <c r="ADZ68" s="12"/>
      <c r="AEA68" s="13"/>
      <c r="AEB68" s="12"/>
      <c r="AEC68" s="12"/>
      <c r="AED68" s="12"/>
      <c r="AEE68" s="12"/>
      <c r="AEF68" s="12"/>
      <c r="AEG68" s="12"/>
      <c r="AEH68" s="12"/>
      <c r="AEI68" s="12"/>
      <c r="AEJ68" s="12"/>
      <c r="AEK68" s="12"/>
      <c r="AEL68" s="12"/>
      <c r="AEM68" s="12"/>
    </row>
    <row r="69" spans="798:819">
      <c r="ADR69" s="12"/>
      <c r="ADS69" s="12"/>
      <c r="ADT69" s="12"/>
      <c r="ADU69" s="12"/>
      <c r="ADV69" s="12"/>
      <c r="ADW69" s="12"/>
      <c r="ADX69" s="12"/>
      <c r="ADY69" s="13"/>
      <c r="ADZ69" s="12"/>
      <c r="AEA69" s="13"/>
      <c r="AEB69" s="12"/>
      <c r="AEC69" s="12"/>
      <c r="AED69" s="12"/>
      <c r="AEE69" s="12"/>
      <c r="AEF69" s="12"/>
      <c r="AEG69" s="12"/>
      <c r="AEH69" s="12"/>
      <c r="AEI69" s="12"/>
      <c r="AEJ69" s="12"/>
      <c r="AEK69" s="12"/>
      <c r="AEL69" s="12"/>
      <c r="AEM69" s="12"/>
    </row>
    <row r="70" spans="798:819">
      <c r="ADR70" s="12"/>
      <c r="ADS70" s="12"/>
      <c r="ADT70" s="12"/>
      <c r="ADU70" s="12"/>
      <c r="ADV70" s="12"/>
      <c r="ADW70" s="12"/>
      <c r="ADX70" s="12"/>
      <c r="ADY70" s="13"/>
      <c r="ADZ70" s="12"/>
      <c r="AEA70" s="13"/>
      <c r="AEB70" s="12"/>
      <c r="AEC70" s="12"/>
      <c r="AED70" s="12"/>
      <c r="AEE70" s="12"/>
      <c r="AEF70" s="12"/>
      <c r="AEG70" s="12"/>
      <c r="AEH70" s="12"/>
      <c r="AEI70" s="12"/>
      <c r="AEJ70" s="12"/>
      <c r="AEK70" s="12"/>
      <c r="AEL70" s="12"/>
      <c r="AEM70" s="12"/>
    </row>
    <row r="71" spans="798:819">
      <c r="ADR71" s="12"/>
      <c r="ADS71" s="12"/>
      <c r="ADT71" s="12"/>
      <c r="ADU71" s="12"/>
      <c r="ADV71" s="12"/>
      <c r="ADW71" s="12"/>
      <c r="ADX71" s="12"/>
      <c r="ADY71" s="13"/>
      <c r="ADZ71" s="12"/>
      <c r="AEA71" s="13"/>
      <c r="AEB71" s="12"/>
      <c r="AEC71" s="12"/>
      <c r="AED71" s="12"/>
      <c r="AEE71" s="12"/>
      <c r="AEF71" s="12"/>
      <c r="AEG71" s="12"/>
      <c r="AEH71" s="12"/>
      <c r="AEI71" s="12"/>
      <c r="AEJ71" s="12"/>
      <c r="AEK71" s="12"/>
      <c r="AEL71" s="12"/>
      <c r="AEM71" s="12"/>
    </row>
    <row r="72" spans="798:819">
      <c r="ADR72" s="12"/>
      <c r="ADS72" s="12"/>
      <c r="ADT72" s="12"/>
      <c r="ADU72" s="12"/>
      <c r="ADV72" s="12"/>
      <c r="ADW72" s="12"/>
      <c r="ADX72" s="12"/>
      <c r="ADY72" s="13"/>
      <c r="ADZ72" s="12"/>
      <c r="AEA72" s="13"/>
      <c r="AEB72" s="12"/>
      <c r="AEC72" s="12"/>
      <c r="AED72" s="12"/>
      <c r="AEE72" s="12"/>
      <c r="AEF72" s="12"/>
      <c r="AEG72" s="12"/>
      <c r="AEH72" s="12"/>
      <c r="AEI72" s="12"/>
      <c r="AEJ72" s="12"/>
      <c r="AEK72" s="12"/>
      <c r="AEL72" s="12"/>
      <c r="AEM72" s="12"/>
    </row>
    <row r="73" spans="798:819">
      <c r="ADR73" s="12"/>
      <c r="ADS73" s="12"/>
      <c r="ADT73" s="12"/>
      <c r="ADU73" s="12"/>
      <c r="ADV73" s="12"/>
      <c r="ADW73" s="12"/>
      <c r="ADX73" s="12"/>
      <c r="ADY73" s="13"/>
      <c r="ADZ73" s="12"/>
      <c r="AEA73" s="13"/>
      <c r="AEB73" s="12"/>
      <c r="AEC73" s="12"/>
      <c r="AED73" s="12"/>
      <c r="AEE73" s="12"/>
      <c r="AEF73" s="12"/>
      <c r="AEG73" s="12"/>
      <c r="AEH73" s="12"/>
      <c r="AEI73" s="12"/>
      <c r="AEJ73" s="12"/>
      <c r="AEK73" s="12"/>
      <c r="AEL73" s="12"/>
      <c r="AEM73" s="12"/>
    </row>
    <row r="74" spans="798:819">
      <c r="ADR74" s="12"/>
      <c r="ADS74" s="12"/>
      <c r="ADT74" s="12"/>
      <c r="ADU74" s="12"/>
      <c r="ADV74" s="12"/>
      <c r="ADW74" s="12"/>
      <c r="ADX74" s="12"/>
      <c r="ADY74" s="13"/>
      <c r="ADZ74" s="12"/>
      <c r="AEA74" s="13"/>
      <c r="AEB74" s="12"/>
      <c r="AEC74" s="12"/>
      <c r="AED74" s="12"/>
      <c r="AEE74" s="12"/>
      <c r="AEF74" s="12"/>
      <c r="AEG74" s="12"/>
      <c r="AEH74" s="12"/>
      <c r="AEI74" s="12"/>
      <c r="AEJ74" s="12"/>
      <c r="AEK74" s="12"/>
      <c r="AEL74" s="12"/>
      <c r="AEM74" s="12"/>
    </row>
    <row r="75" spans="798:819">
      <c r="ADR75" s="12"/>
      <c r="ADS75" s="12"/>
      <c r="ADT75" s="12"/>
      <c r="ADU75" s="12"/>
      <c r="ADV75" s="12"/>
      <c r="ADW75" s="12"/>
      <c r="ADX75" s="12"/>
      <c r="ADY75" s="13"/>
      <c r="ADZ75" s="12"/>
      <c r="AEA75" s="13"/>
      <c r="AEB75" s="12"/>
      <c r="AEC75" s="12"/>
      <c r="AED75" s="12"/>
      <c r="AEE75" s="12"/>
      <c r="AEF75" s="12"/>
      <c r="AEG75" s="12"/>
      <c r="AEH75" s="12"/>
      <c r="AEI75" s="12"/>
      <c r="AEJ75" s="12"/>
      <c r="AEK75" s="12"/>
      <c r="AEL75" s="12"/>
      <c r="AEM75" s="12"/>
    </row>
    <row r="76" spans="798:819">
      <c r="ADR76" s="12"/>
      <c r="ADS76" s="12"/>
      <c r="ADT76" s="12"/>
      <c r="ADU76" s="12"/>
      <c r="ADV76" s="12"/>
      <c r="ADW76" s="12"/>
      <c r="ADX76" s="12"/>
      <c r="ADY76" s="13"/>
      <c r="ADZ76" s="12"/>
      <c r="AEA76" s="13"/>
      <c r="AEB76" s="12"/>
      <c r="AEC76" s="12"/>
      <c r="AED76" s="12"/>
      <c r="AEE76" s="12"/>
      <c r="AEF76" s="12"/>
      <c r="AEG76" s="12"/>
      <c r="AEH76" s="12"/>
      <c r="AEI76" s="12"/>
      <c r="AEJ76" s="12"/>
      <c r="AEK76" s="12"/>
      <c r="AEL76" s="12"/>
      <c r="AEM76" s="12"/>
    </row>
    <row r="77" spans="798:819">
      <c r="ADR77" s="12"/>
      <c r="ADS77" s="12"/>
      <c r="ADT77" s="12"/>
      <c r="ADU77" s="12"/>
      <c r="ADV77" s="12"/>
      <c r="ADW77" s="12"/>
      <c r="ADX77" s="12"/>
      <c r="ADY77" s="13"/>
      <c r="ADZ77" s="12"/>
      <c r="AEA77" s="13"/>
      <c r="AEB77" s="12"/>
      <c r="AEC77" s="12"/>
      <c r="AED77" s="12"/>
      <c r="AEE77" s="12"/>
      <c r="AEF77" s="12"/>
      <c r="AEG77" s="12"/>
      <c r="AEH77" s="12"/>
      <c r="AEI77" s="12"/>
      <c r="AEJ77" s="12"/>
      <c r="AEK77" s="12"/>
      <c r="AEL77" s="12"/>
      <c r="AEM77" s="12"/>
    </row>
    <row r="78" spans="798:819">
      <c r="ADR78" s="12"/>
      <c r="ADS78" s="12"/>
      <c r="ADT78" s="12"/>
      <c r="ADU78" s="12"/>
      <c r="ADV78" s="12"/>
      <c r="ADW78" s="12"/>
      <c r="ADX78" s="12"/>
      <c r="ADY78" s="13"/>
      <c r="ADZ78" s="12"/>
      <c r="AEA78" s="13"/>
      <c r="AEB78" s="12"/>
      <c r="AEC78" s="12"/>
      <c r="AED78" s="12"/>
      <c r="AEE78" s="12"/>
      <c r="AEF78" s="12"/>
      <c r="AEG78" s="12"/>
      <c r="AEH78" s="12"/>
      <c r="AEI78" s="12"/>
      <c r="AEJ78" s="12"/>
      <c r="AEK78" s="12"/>
      <c r="AEL78" s="12"/>
      <c r="AEM78" s="12"/>
    </row>
    <row r="79" spans="798:819">
      <c r="ADR79" s="12"/>
      <c r="ADS79" s="12"/>
      <c r="ADT79" s="12"/>
      <c r="ADU79" s="12"/>
      <c r="ADV79" s="12"/>
      <c r="ADW79" s="12"/>
      <c r="ADX79" s="12"/>
      <c r="ADY79" s="13"/>
      <c r="ADZ79" s="12"/>
      <c r="AEA79" s="13"/>
      <c r="AEB79" s="12"/>
      <c r="AEC79" s="12"/>
      <c r="AED79" s="12"/>
      <c r="AEE79" s="12"/>
      <c r="AEF79" s="12"/>
      <c r="AEG79" s="12"/>
      <c r="AEH79" s="12"/>
      <c r="AEI79" s="12"/>
      <c r="AEJ79" s="12"/>
      <c r="AEK79" s="12"/>
      <c r="AEL79" s="12"/>
      <c r="AEM79" s="12"/>
    </row>
    <row r="80" spans="798:819">
      <c r="ADR80" s="12"/>
      <c r="ADS80" s="12"/>
      <c r="ADT80" s="12"/>
      <c r="ADU80" s="12"/>
      <c r="ADV80" s="12"/>
      <c r="ADW80" s="12"/>
      <c r="ADX80" s="12"/>
      <c r="ADY80" s="13"/>
      <c r="ADZ80" s="12"/>
      <c r="AEA80" s="13"/>
      <c r="AEB80" s="12"/>
      <c r="AEC80" s="12"/>
      <c r="AED80" s="12"/>
      <c r="AEE80" s="12"/>
      <c r="AEF80" s="12"/>
      <c r="AEG80" s="12"/>
      <c r="AEH80" s="12"/>
      <c r="AEI80" s="12"/>
      <c r="AEJ80" s="12"/>
      <c r="AEK80" s="12"/>
      <c r="AEL80" s="12"/>
      <c r="AEM80" s="12"/>
    </row>
    <row r="81" spans="798:819">
      <c r="ADR81" s="12"/>
      <c r="ADS81" s="12"/>
      <c r="ADT81" s="12"/>
      <c r="ADU81" s="12"/>
      <c r="ADV81" s="12"/>
      <c r="ADW81" s="12"/>
      <c r="ADX81" s="12"/>
      <c r="ADY81" s="13"/>
      <c r="ADZ81" s="12"/>
      <c r="AEA81" s="13"/>
      <c r="AEB81" s="12"/>
      <c r="AEC81" s="12"/>
      <c r="AED81" s="12"/>
      <c r="AEE81" s="12"/>
      <c r="AEF81" s="12"/>
      <c r="AEG81" s="12"/>
      <c r="AEH81" s="12"/>
      <c r="AEI81" s="12"/>
      <c r="AEJ81" s="12"/>
      <c r="AEK81" s="12"/>
      <c r="AEL81" s="12"/>
      <c r="AEM81" s="12"/>
    </row>
    <row r="82" spans="798:819">
      <c r="ADR82" s="12"/>
      <c r="ADS82" s="12"/>
      <c r="ADT82" s="12"/>
      <c r="ADU82" s="12"/>
      <c r="ADV82" s="12"/>
      <c r="ADW82" s="12"/>
      <c r="ADX82" s="12"/>
      <c r="ADY82" s="13"/>
      <c r="ADZ82" s="12"/>
      <c r="AEA82" s="13"/>
      <c r="AEB82" s="12"/>
      <c r="AEC82" s="12"/>
      <c r="AED82" s="12"/>
      <c r="AEE82" s="12"/>
      <c r="AEF82" s="12"/>
      <c r="AEG82" s="12"/>
      <c r="AEH82" s="12"/>
      <c r="AEI82" s="12"/>
      <c r="AEJ82" s="12"/>
      <c r="AEK82" s="12"/>
      <c r="AEL82" s="12"/>
      <c r="AEM82" s="12"/>
    </row>
    <row r="83" spans="798:819">
      <c r="ADR83" s="12"/>
      <c r="ADS83" s="12"/>
      <c r="ADT83" s="12"/>
      <c r="ADU83" s="12"/>
      <c r="ADV83" s="12"/>
      <c r="ADW83" s="12"/>
      <c r="ADX83" s="12"/>
      <c r="ADY83" s="13"/>
      <c r="ADZ83" s="12"/>
      <c r="AEA83" s="13"/>
      <c r="AEB83" s="12"/>
      <c r="AEC83" s="12"/>
      <c r="AED83" s="12"/>
      <c r="AEE83" s="12"/>
      <c r="AEF83" s="12"/>
      <c r="AEG83" s="12"/>
      <c r="AEH83" s="12"/>
      <c r="AEI83" s="12"/>
      <c r="AEJ83" s="12"/>
      <c r="AEK83" s="12"/>
      <c r="AEL83" s="12"/>
      <c r="AEM83" s="12"/>
    </row>
    <row r="84" spans="798:819">
      <c r="ADR84" s="12"/>
      <c r="ADS84" s="12"/>
      <c r="ADT84" s="12"/>
      <c r="ADU84" s="12"/>
      <c r="ADV84" s="12"/>
      <c r="ADW84" s="12"/>
      <c r="ADX84" s="12"/>
      <c r="ADY84" s="13"/>
      <c r="ADZ84" s="12"/>
      <c r="AEA84" s="13"/>
      <c r="AEB84" s="12"/>
      <c r="AEC84" s="12"/>
      <c r="AED84" s="12"/>
      <c r="AEE84" s="12"/>
      <c r="AEF84" s="12"/>
      <c r="AEG84" s="12"/>
      <c r="AEH84" s="12"/>
      <c r="AEI84" s="12"/>
      <c r="AEJ84" s="12"/>
      <c r="AEK84" s="12"/>
      <c r="AEL84" s="12"/>
      <c r="AEM84" s="12"/>
    </row>
    <row r="85" spans="798:819">
      <c r="ADR85" s="12"/>
      <c r="ADS85" s="12"/>
      <c r="ADT85" s="12"/>
      <c r="ADU85" s="12"/>
      <c r="ADV85" s="12"/>
      <c r="ADW85" s="12"/>
      <c r="ADX85" s="12"/>
      <c r="ADY85" s="13"/>
      <c r="ADZ85" s="12"/>
      <c r="AEA85" s="13"/>
      <c r="AEB85" s="12"/>
      <c r="AEC85" s="12"/>
      <c r="AED85" s="12"/>
      <c r="AEE85" s="12"/>
      <c r="AEF85" s="12"/>
      <c r="AEG85" s="12"/>
      <c r="AEH85" s="12"/>
      <c r="AEI85" s="12"/>
      <c r="AEJ85" s="12"/>
      <c r="AEK85" s="12"/>
      <c r="AEL85" s="12"/>
      <c r="AEM85" s="12"/>
    </row>
    <row r="86" spans="798:819">
      <c r="ADR86" s="12"/>
      <c r="ADS86" s="12"/>
      <c r="ADT86" s="12"/>
      <c r="ADU86" s="12"/>
      <c r="ADV86" s="12"/>
      <c r="ADW86" s="12"/>
      <c r="ADX86" s="12"/>
      <c r="ADY86" s="13"/>
      <c r="ADZ86" s="12"/>
      <c r="AEA86" s="13"/>
      <c r="AEB86" s="12"/>
      <c r="AEC86" s="12"/>
      <c r="AED86" s="12"/>
      <c r="AEE86" s="12"/>
      <c r="AEF86" s="12"/>
      <c r="AEG86" s="12"/>
      <c r="AEH86" s="12"/>
      <c r="AEI86" s="12"/>
      <c r="AEJ86" s="12"/>
      <c r="AEK86" s="12"/>
      <c r="AEL86" s="12"/>
      <c r="AEM86" s="12"/>
    </row>
    <row r="87" spans="798:819">
      <c r="ADR87" s="12"/>
      <c r="ADS87" s="12"/>
      <c r="ADT87" s="12"/>
      <c r="ADU87" s="12"/>
      <c r="ADV87" s="12"/>
      <c r="ADW87" s="12"/>
      <c r="ADX87" s="12"/>
      <c r="ADY87" s="13"/>
      <c r="ADZ87" s="12"/>
      <c r="AEA87" s="13"/>
      <c r="AEB87" s="12"/>
      <c r="AEC87" s="12"/>
      <c r="AED87" s="12"/>
      <c r="AEE87" s="12"/>
      <c r="AEF87" s="12"/>
      <c r="AEG87" s="12"/>
      <c r="AEH87" s="12"/>
      <c r="AEI87" s="12"/>
      <c r="AEJ87" s="12"/>
      <c r="AEK87" s="12"/>
      <c r="AEL87" s="12"/>
      <c r="AEM87" s="12"/>
    </row>
    <row r="88" spans="798:819">
      <c r="ADR88" s="12"/>
      <c r="ADS88" s="12"/>
      <c r="ADT88" s="12"/>
      <c r="ADU88" s="12"/>
      <c r="ADV88" s="12"/>
      <c r="ADW88" s="12"/>
      <c r="ADX88" s="12"/>
      <c r="ADY88" s="12"/>
      <c r="ADZ88" s="12"/>
      <c r="AEA88" s="13"/>
      <c r="AEB88" s="12"/>
      <c r="AEC88" s="12"/>
      <c r="AED88" s="12"/>
      <c r="AEE88" s="12"/>
      <c r="AEF88" s="12"/>
      <c r="AEG88" s="12"/>
      <c r="AEH88" s="12"/>
      <c r="AEI88" s="12"/>
      <c r="AEJ88" s="12"/>
      <c r="AEK88" s="12"/>
      <c r="AEL88" s="12"/>
      <c r="AEM88" s="12"/>
    </row>
    <row r="89" spans="798:819">
      <c r="AEA89" s="13"/>
      <c r="AEB89" s="12"/>
      <c r="AEC89" s="12"/>
      <c r="AED89" s="12"/>
      <c r="AEE89" s="12"/>
      <c r="AEF89" s="12"/>
      <c r="AEG89" s="12"/>
      <c r="AEH89" s="12"/>
      <c r="AEI89" s="12"/>
      <c r="AEJ89" s="12"/>
      <c r="AEK89" s="12"/>
      <c r="AEL89" s="12"/>
      <c r="AEM89" s="12"/>
    </row>
    <row r="90" spans="798:819">
      <c r="AEA90" s="13"/>
      <c r="AEB90" s="12"/>
      <c r="AEC90" s="12"/>
      <c r="AED90" s="12"/>
      <c r="AEE90" s="12"/>
      <c r="AEF90" s="12"/>
      <c r="AEG90" s="12"/>
      <c r="AEH90" s="12"/>
      <c r="AEI90" s="12"/>
      <c r="AEJ90" s="12"/>
      <c r="AEK90" s="12"/>
      <c r="AEL90" s="12"/>
      <c r="AEM90" s="12"/>
    </row>
    <row r="91" spans="798:819">
      <c r="AEA91" s="13"/>
      <c r="AEB91" s="12"/>
      <c r="AEC91" s="12"/>
      <c r="AED91" s="12"/>
      <c r="AEE91" s="12"/>
      <c r="AEF91" s="12"/>
      <c r="AEG91" s="12"/>
      <c r="AEH91" s="12"/>
      <c r="AEI91" s="12"/>
      <c r="AEJ91" s="12"/>
      <c r="AEK91" s="12"/>
      <c r="AEL91" s="12"/>
      <c r="AEM91" s="12"/>
    </row>
    <row r="92" spans="798:819">
      <c r="AEA92" s="13"/>
      <c r="AEB92" s="12"/>
      <c r="AEC92" s="12"/>
      <c r="AED92" s="12"/>
      <c r="AEE92" s="12"/>
      <c r="AEF92" s="12"/>
      <c r="AEG92" s="12"/>
      <c r="AEH92" s="12"/>
      <c r="AEI92" s="12"/>
      <c r="AEJ92" s="12"/>
      <c r="AEK92" s="12"/>
      <c r="AEL92" s="12"/>
      <c r="AEM92" s="12"/>
    </row>
    <row r="93" spans="798:819">
      <c r="AEA93" s="13"/>
      <c r="AEB93" s="12"/>
      <c r="AEC93" s="12"/>
      <c r="AED93" s="12"/>
      <c r="AEE93" s="12"/>
      <c r="AEF93" s="12"/>
      <c r="AEG93" s="12"/>
      <c r="AEH93" s="12"/>
      <c r="AEI93" s="12"/>
      <c r="AEJ93" s="12"/>
      <c r="AEK93" s="12"/>
      <c r="AEL93" s="12"/>
      <c r="AEM93" s="12"/>
    </row>
    <row r="94" spans="798:819">
      <c r="AEA94" s="13"/>
      <c r="AEB94" s="12"/>
      <c r="AEC94" s="12"/>
      <c r="AED94" s="12"/>
      <c r="AEE94" s="12"/>
      <c r="AEF94" s="12"/>
      <c r="AEG94" s="12"/>
      <c r="AEH94" s="12"/>
      <c r="AEI94" s="12"/>
      <c r="AEJ94" s="12"/>
      <c r="AEK94" s="12"/>
      <c r="AEL94" s="12"/>
      <c r="AEM94" s="12"/>
    </row>
    <row r="95" spans="798:819">
      <c r="AEA95" s="13"/>
      <c r="AEB95" s="12"/>
      <c r="AEC95" s="12"/>
      <c r="AED95" s="12"/>
      <c r="AEE95" s="12"/>
      <c r="AEF95" s="12"/>
      <c r="AEG95" s="12"/>
      <c r="AEH95" s="12"/>
      <c r="AEI95" s="12"/>
      <c r="AEJ95" s="12"/>
      <c r="AEK95" s="12"/>
      <c r="AEL95" s="12"/>
      <c r="AEM95" s="12"/>
    </row>
    <row r="96" spans="798:819">
      <c r="AEA96" s="13"/>
      <c r="AEB96" s="12"/>
      <c r="AEC96" s="12"/>
      <c r="AED96" s="12"/>
      <c r="AEE96" s="12"/>
      <c r="AEF96" s="12"/>
      <c r="AEG96" s="12"/>
      <c r="AEH96" s="12"/>
      <c r="AEI96" s="12"/>
      <c r="AEJ96" s="12"/>
      <c r="AEK96" s="12"/>
      <c r="AEL96" s="12"/>
      <c r="AEM96" s="12"/>
    </row>
    <row r="97" spans="807:819">
      <c r="AEA97" s="13"/>
      <c r="AEB97" s="12"/>
      <c r="AEC97" s="12"/>
      <c r="AED97" s="12"/>
      <c r="AEE97" s="12"/>
      <c r="AEF97" s="12"/>
      <c r="AEG97" s="12"/>
      <c r="AEH97" s="12"/>
      <c r="AEI97" s="12"/>
      <c r="AEJ97" s="12"/>
      <c r="AEK97" s="12"/>
      <c r="AEL97" s="12"/>
      <c r="AEM97" s="12"/>
    </row>
    <row r="98" spans="807:819">
      <c r="AEA98" s="13"/>
      <c r="AEB98" s="12"/>
      <c r="AEC98" s="12"/>
      <c r="AED98" s="12"/>
      <c r="AEE98" s="12"/>
      <c r="AEF98" s="12"/>
      <c r="AEG98" s="12"/>
      <c r="AEH98" s="12"/>
      <c r="AEI98" s="12"/>
      <c r="AEJ98" s="12"/>
      <c r="AEK98" s="12"/>
      <c r="AEL98" s="12"/>
      <c r="AEM98" s="12"/>
    </row>
    <row r="99" spans="807:819">
      <c r="AEA99" s="13"/>
      <c r="AEB99" s="12"/>
      <c r="AEC99" s="12"/>
      <c r="AED99" s="12"/>
      <c r="AEE99" s="12"/>
      <c r="AEF99" s="12"/>
      <c r="AEG99" s="12"/>
      <c r="AEH99" s="12"/>
      <c r="AEI99" s="12"/>
      <c r="AEJ99" s="12"/>
      <c r="AEK99" s="12"/>
      <c r="AEL99" s="12"/>
      <c r="AEM99" s="12"/>
    </row>
    <row r="100" spans="807:819">
      <c r="AEA100" s="13"/>
      <c r="AEB100" s="12"/>
      <c r="AEC100" s="12"/>
      <c r="AED100" s="12"/>
      <c r="AEE100" s="12"/>
      <c r="AEF100" s="12"/>
      <c r="AEG100" s="12"/>
      <c r="AEH100" s="12"/>
      <c r="AEI100" s="12"/>
      <c r="AEJ100" s="12"/>
      <c r="AEK100" s="12"/>
      <c r="AEL100" s="12"/>
      <c r="AEM100" s="12"/>
    </row>
    <row r="101" spans="807:819">
      <c r="AEA101" s="13"/>
      <c r="AEB101" s="12"/>
      <c r="AEC101" s="12"/>
      <c r="AED101" s="12"/>
      <c r="AEE101" s="12"/>
      <c r="AEF101" s="12"/>
      <c r="AEG101" s="12"/>
      <c r="AEH101" s="12"/>
      <c r="AEI101" s="12"/>
      <c r="AEJ101" s="12"/>
      <c r="AEK101" s="12"/>
      <c r="AEL101" s="12"/>
      <c r="AEM101" s="12"/>
    </row>
    <row r="102" spans="807:819">
      <c r="AEA102" s="13"/>
      <c r="AEB102" s="12"/>
      <c r="AEC102" s="12"/>
      <c r="AED102" s="12"/>
      <c r="AEE102" s="12"/>
      <c r="AEF102" s="12"/>
      <c r="AEG102" s="12"/>
      <c r="AEH102" s="12"/>
      <c r="AEI102" s="12"/>
      <c r="AEJ102" s="12"/>
      <c r="AEK102" s="12"/>
      <c r="AEL102" s="12"/>
      <c r="AEM102" s="12"/>
    </row>
    <row r="103" spans="807:819">
      <c r="AEA103" s="13"/>
      <c r="AEB103" s="12"/>
      <c r="AEC103" s="12"/>
      <c r="AED103" s="12"/>
      <c r="AEE103" s="12"/>
      <c r="AEF103" s="12"/>
      <c r="AEG103" s="12"/>
      <c r="AEH103" s="12"/>
      <c r="AEI103" s="12"/>
      <c r="AEJ103" s="12"/>
      <c r="AEK103" s="12"/>
      <c r="AEL103" s="12"/>
      <c r="AEM103" s="12"/>
    </row>
    <row r="104" spans="807:819">
      <c r="AEA104" s="13"/>
      <c r="AEB104" s="12"/>
      <c r="AEC104" s="12"/>
      <c r="AED104" s="12"/>
      <c r="AEE104" s="12"/>
      <c r="AEF104" s="12"/>
      <c r="AEG104" s="12"/>
      <c r="AEH104" s="12"/>
      <c r="AEI104" s="12"/>
      <c r="AEJ104" s="12"/>
      <c r="AEK104" s="12"/>
      <c r="AEL104" s="12"/>
      <c r="AEM104" s="12"/>
    </row>
    <row r="105" spans="807:819">
      <c r="AEA105" s="13"/>
      <c r="AEB105" s="12"/>
      <c r="AEC105" s="12"/>
      <c r="AED105" s="12"/>
      <c r="AEE105" s="12"/>
      <c r="AEF105" s="12"/>
      <c r="AEG105" s="12"/>
      <c r="AEH105" s="12"/>
      <c r="AEI105" s="12"/>
      <c r="AEJ105" s="12"/>
      <c r="AEK105" s="12"/>
      <c r="AEL105" s="12"/>
      <c r="AEM105" s="12"/>
    </row>
    <row r="106" spans="807:819">
      <c r="AEA106" s="13"/>
      <c r="AEB106" s="12"/>
      <c r="AEC106" s="12"/>
      <c r="AED106" s="12"/>
      <c r="AEE106" s="12"/>
      <c r="AEF106" s="12"/>
      <c r="AEG106" s="12"/>
      <c r="AEH106" s="12"/>
      <c r="AEI106" s="12"/>
      <c r="AEJ106" s="12"/>
      <c r="AEK106" s="12"/>
      <c r="AEL106" s="12"/>
      <c r="AEM106" s="12"/>
    </row>
    <row r="107" spans="807:819">
      <c r="AEA107" s="13"/>
      <c r="AEB107" s="12"/>
      <c r="AEC107" s="12"/>
      <c r="AED107" s="12"/>
      <c r="AEE107" s="12"/>
      <c r="AEF107" s="12"/>
      <c r="AEG107" s="12"/>
      <c r="AEH107" s="12"/>
      <c r="AEI107" s="12"/>
      <c r="AEJ107" s="12"/>
      <c r="AEK107" s="12"/>
      <c r="AEL107" s="12"/>
      <c r="AEM107" s="12"/>
    </row>
    <row r="108" spans="807:819">
      <c r="AEA108" s="13"/>
      <c r="AEB108" s="12"/>
      <c r="AEC108" s="12"/>
      <c r="AED108" s="12"/>
      <c r="AEE108" s="12"/>
      <c r="AEF108" s="12"/>
      <c r="AEG108" s="12"/>
      <c r="AEH108" s="12"/>
      <c r="AEI108" s="12"/>
      <c r="AEJ108" s="12"/>
      <c r="AEK108" s="12"/>
      <c r="AEL108" s="12"/>
      <c r="AEM108" s="12"/>
    </row>
    <row r="109" spans="807:819">
      <c r="AEA109" s="13"/>
      <c r="AEB109" s="12"/>
      <c r="AEC109" s="12"/>
      <c r="AED109" s="12"/>
      <c r="AEE109" s="12"/>
      <c r="AEF109" s="12"/>
      <c r="AEG109" s="12"/>
      <c r="AEH109" s="12"/>
      <c r="AEI109" s="12"/>
      <c r="AEJ109" s="12"/>
      <c r="AEK109" s="12"/>
      <c r="AEL109" s="12"/>
      <c r="AEM109" s="12"/>
    </row>
    <row r="110" spans="807:819">
      <c r="AEA110" s="13"/>
      <c r="AEB110" s="12"/>
      <c r="AEC110" s="12"/>
      <c r="AED110" s="12"/>
      <c r="AEE110" s="12"/>
      <c r="AEF110" s="12"/>
      <c r="AEG110" s="12"/>
      <c r="AEH110" s="12"/>
      <c r="AEI110" s="12"/>
      <c r="AEJ110" s="12"/>
      <c r="AEK110" s="12"/>
      <c r="AEL110" s="12"/>
      <c r="AEM110" s="12"/>
    </row>
    <row r="111" spans="807:819">
      <c r="AEA111" s="13"/>
      <c r="AEB111" s="12"/>
      <c r="AEC111" s="12"/>
      <c r="AED111" s="12"/>
      <c r="AEE111" s="12"/>
      <c r="AEF111" s="12"/>
      <c r="AEG111" s="12"/>
      <c r="AEH111" s="12"/>
      <c r="AEI111" s="12"/>
      <c r="AEJ111" s="12"/>
      <c r="AEK111" s="12"/>
      <c r="AEL111" s="12"/>
      <c r="AEM111" s="12"/>
    </row>
    <row r="112" spans="807:819">
      <c r="AEA112" s="13"/>
      <c r="AEB112" s="12"/>
      <c r="AEC112" s="12"/>
      <c r="AED112" s="12"/>
      <c r="AEE112" s="12"/>
      <c r="AEF112" s="12"/>
      <c r="AEG112" s="12"/>
      <c r="AEH112" s="12"/>
      <c r="AEI112" s="12"/>
      <c r="AEJ112" s="12"/>
      <c r="AEK112" s="12"/>
      <c r="AEL112" s="12"/>
      <c r="AEM112" s="12"/>
    </row>
    <row r="113" spans="807:819">
      <c r="AEA113" s="13"/>
      <c r="AEB113" s="12"/>
      <c r="AEC113" s="12"/>
      <c r="AED113" s="12"/>
      <c r="AEE113" s="12"/>
      <c r="AEF113" s="12"/>
      <c r="AEG113" s="12"/>
      <c r="AEH113" s="12"/>
      <c r="AEI113" s="12"/>
      <c r="AEJ113" s="12"/>
      <c r="AEK113" s="12"/>
      <c r="AEL113" s="12"/>
      <c r="AEM113" s="12"/>
    </row>
    <row r="114" spans="807:819">
      <c r="AEA114" s="13"/>
      <c r="AEB114" s="12"/>
      <c r="AEC114" s="12"/>
      <c r="AED114" s="12"/>
      <c r="AEE114" s="12"/>
      <c r="AEF114" s="12"/>
      <c r="AEG114" s="12"/>
      <c r="AEH114" s="12"/>
      <c r="AEI114" s="12"/>
      <c r="AEJ114" s="12"/>
      <c r="AEK114" s="12"/>
      <c r="AEL114" s="12"/>
      <c r="AEM114" s="12"/>
    </row>
    <row r="115" spans="807:819">
      <c r="AEA115" s="13"/>
      <c r="AEB115" s="12"/>
      <c r="AEC115" s="12"/>
      <c r="AED115" s="12"/>
      <c r="AEE115" s="12"/>
      <c r="AEF115" s="12"/>
      <c r="AEG115" s="12"/>
      <c r="AEH115" s="12"/>
      <c r="AEI115" s="12"/>
      <c r="AEJ115" s="12"/>
      <c r="AEK115" s="12"/>
      <c r="AEL115" s="12"/>
      <c r="AEM115" s="12"/>
    </row>
    <row r="116" spans="807:819">
      <c r="AEA116" s="13"/>
      <c r="AEB116" s="12"/>
      <c r="AEC116" s="12"/>
      <c r="AED116" s="12"/>
      <c r="AEE116" s="12"/>
      <c r="AEF116" s="12"/>
      <c r="AEG116" s="12"/>
      <c r="AEH116" s="12"/>
      <c r="AEI116" s="12"/>
      <c r="AEJ116" s="12"/>
      <c r="AEK116" s="12"/>
      <c r="AEL116" s="12"/>
      <c r="AEM116" s="12"/>
    </row>
    <row r="117" spans="807:819">
      <c r="AEA117" s="13"/>
      <c r="AEB117" s="12"/>
      <c r="AEC117" s="12"/>
      <c r="AED117" s="12"/>
      <c r="AEE117" s="12"/>
      <c r="AEF117" s="12"/>
      <c r="AEG117" s="12"/>
      <c r="AEH117" s="12"/>
      <c r="AEI117" s="12"/>
      <c r="AEJ117" s="12"/>
      <c r="AEK117" s="12"/>
      <c r="AEL117" s="12"/>
      <c r="AEM117" s="12"/>
    </row>
    <row r="118" spans="807:819">
      <c r="AEA118" s="13"/>
      <c r="AEB118" s="12"/>
      <c r="AEC118" s="12"/>
      <c r="AED118" s="12"/>
      <c r="AEE118" s="12"/>
      <c r="AEF118" s="12"/>
      <c r="AEG118" s="12"/>
      <c r="AEH118" s="12"/>
      <c r="AEI118" s="12"/>
      <c r="AEJ118" s="12"/>
      <c r="AEK118" s="12"/>
      <c r="AEL118" s="12"/>
      <c r="AEM118" s="12"/>
    </row>
    <row r="119" spans="807:819">
      <c r="AEA119" s="13"/>
      <c r="AEB119" s="12"/>
      <c r="AEC119" s="12"/>
      <c r="AED119" s="12"/>
      <c r="AEE119" s="12"/>
      <c r="AEF119" s="12"/>
      <c r="AEG119" s="12"/>
      <c r="AEH119" s="12"/>
      <c r="AEI119" s="12"/>
      <c r="AEJ119" s="12"/>
      <c r="AEK119" s="12"/>
      <c r="AEL119" s="12"/>
      <c r="AEM119" s="12"/>
    </row>
    <row r="120" spans="807:819">
      <c r="AEA120" s="13"/>
      <c r="AEB120" s="12"/>
      <c r="AEC120" s="12"/>
      <c r="AED120" s="12"/>
      <c r="AEE120" s="12"/>
      <c r="AEF120" s="12"/>
      <c r="AEG120" s="12"/>
      <c r="AEH120" s="12"/>
      <c r="AEI120" s="12"/>
      <c r="AEJ120" s="12"/>
      <c r="AEK120" s="12"/>
      <c r="AEL120" s="12"/>
      <c r="AEM120" s="12"/>
    </row>
    <row r="121" spans="807:819">
      <c r="AEA121" s="13"/>
      <c r="AEB121" s="12"/>
      <c r="AEC121" s="12"/>
      <c r="AED121" s="12"/>
      <c r="AEE121" s="12"/>
      <c r="AEF121" s="12"/>
      <c r="AEG121" s="12"/>
      <c r="AEH121" s="12"/>
      <c r="AEI121" s="12"/>
      <c r="AEJ121" s="12"/>
      <c r="AEK121" s="12"/>
      <c r="AEL121" s="12"/>
      <c r="AEM121" s="12"/>
    </row>
    <row r="122" spans="807:819">
      <c r="AEA122" s="13"/>
      <c r="AEB122" s="12"/>
      <c r="AEC122" s="12"/>
      <c r="AED122" s="12"/>
      <c r="AEE122" s="12"/>
      <c r="AEF122" s="12"/>
      <c r="AEG122" s="12"/>
      <c r="AEH122" s="12"/>
      <c r="AEI122" s="12"/>
      <c r="AEJ122" s="12"/>
      <c r="AEK122" s="12"/>
      <c r="AEL122" s="12"/>
      <c r="AEM122" s="12"/>
    </row>
    <row r="123" spans="807:819">
      <c r="AEA123" s="13"/>
      <c r="AEB123" s="12"/>
      <c r="AEC123" s="12"/>
      <c r="AED123" s="12"/>
      <c r="AEE123" s="12"/>
      <c r="AEF123" s="12"/>
      <c r="AEG123" s="12"/>
      <c r="AEH123" s="12"/>
      <c r="AEI123" s="12"/>
      <c r="AEJ123" s="12"/>
      <c r="AEK123" s="12"/>
      <c r="AEL123" s="12"/>
      <c r="AEM123" s="12"/>
    </row>
    <row r="124" spans="807:819">
      <c r="AEA124" s="13"/>
      <c r="AEB124" s="12"/>
      <c r="AEC124" s="12"/>
      <c r="AED124" s="12"/>
      <c r="AEE124" s="12"/>
      <c r="AEF124" s="12"/>
      <c r="AEG124" s="12"/>
      <c r="AEH124" s="12"/>
      <c r="AEI124" s="12"/>
      <c r="AEJ124" s="12"/>
      <c r="AEK124" s="12"/>
      <c r="AEL124" s="12"/>
      <c r="AEM124" s="12"/>
    </row>
    <row r="125" spans="807:819">
      <c r="AEA125" s="13"/>
      <c r="AEB125" s="12"/>
      <c r="AEC125" s="12"/>
      <c r="AED125" s="12"/>
      <c r="AEE125" s="12"/>
      <c r="AEF125" s="12"/>
      <c r="AEG125" s="12"/>
      <c r="AEH125" s="12"/>
      <c r="AEI125" s="12"/>
      <c r="AEJ125" s="12"/>
      <c r="AEK125" s="12"/>
      <c r="AEL125" s="12"/>
      <c r="AEM125" s="12"/>
    </row>
    <row r="126" spans="807:819">
      <c r="AEA126" s="13"/>
      <c r="AEB126" s="12"/>
      <c r="AEC126" s="12"/>
      <c r="AED126" s="12"/>
      <c r="AEE126" s="12"/>
      <c r="AEF126" s="12"/>
      <c r="AEG126" s="12"/>
      <c r="AEH126" s="12"/>
      <c r="AEI126" s="12"/>
      <c r="AEJ126" s="12"/>
      <c r="AEK126" s="12"/>
      <c r="AEL126" s="12"/>
      <c r="AEM126" s="12"/>
    </row>
    <row r="127" spans="807:819">
      <c r="AEA127" s="13"/>
      <c r="AEB127" s="12"/>
      <c r="AEC127" s="12"/>
      <c r="AED127" s="12"/>
      <c r="AEE127" s="12"/>
      <c r="AEF127" s="12"/>
      <c r="AEG127" s="12"/>
      <c r="AEH127" s="12"/>
      <c r="AEI127" s="12"/>
      <c r="AEJ127" s="12"/>
      <c r="AEK127" s="12"/>
      <c r="AEL127" s="12"/>
      <c r="AEM127" s="12"/>
    </row>
    <row r="128" spans="807:819">
      <c r="AEA128" s="13"/>
      <c r="AEB128" s="12"/>
      <c r="AEC128" s="12"/>
      <c r="AED128" s="12"/>
      <c r="AEE128" s="12"/>
      <c r="AEF128" s="12"/>
      <c r="AEG128" s="12"/>
      <c r="AEH128" s="12"/>
      <c r="AEI128" s="12"/>
      <c r="AEJ128" s="12"/>
      <c r="AEK128" s="12"/>
      <c r="AEL128" s="12"/>
      <c r="AEM128" s="12"/>
    </row>
    <row r="129" spans="807:819">
      <c r="AEA129" s="13"/>
      <c r="AEB129" s="12"/>
      <c r="AEC129" s="12"/>
      <c r="AED129" s="12"/>
      <c r="AEE129" s="12"/>
      <c r="AEF129" s="12"/>
      <c r="AEG129" s="12"/>
      <c r="AEH129" s="12"/>
      <c r="AEI129" s="12"/>
      <c r="AEJ129" s="12"/>
      <c r="AEK129" s="12"/>
      <c r="AEL129" s="12"/>
      <c r="AEM129" s="12"/>
    </row>
    <row r="130" spans="807:819">
      <c r="AEA130" s="13"/>
      <c r="AEB130" s="12"/>
      <c r="AEC130" s="12"/>
      <c r="AED130" s="12"/>
      <c r="AEE130" s="12"/>
      <c r="AEF130" s="12"/>
      <c r="AEG130" s="12"/>
      <c r="AEH130" s="12"/>
      <c r="AEI130" s="12"/>
      <c r="AEJ130" s="12"/>
      <c r="AEK130" s="12"/>
      <c r="AEL130" s="12"/>
      <c r="AEM130" s="12"/>
    </row>
    <row r="131" spans="807:819">
      <c r="AEA131" s="13"/>
      <c r="AEB131" s="12"/>
      <c r="AEC131" s="12"/>
      <c r="AED131" s="12"/>
      <c r="AEE131" s="12"/>
      <c r="AEF131" s="12"/>
      <c r="AEG131" s="12"/>
      <c r="AEH131" s="12"/>
      <c r="AEI131" s="12"/>
      <c r="AEJ131" s="12"/>
      <c r="AEK131" s="12"/>
      <c r="AEL131" s="12"/>
      <c r="AEM131" s="12"/>
    </row>
    <row r="132" spans="807:819">
      <c r="AEA132" s="13"/>
      <c r="AEB132" s="12"/>
      <c r="AEC132" s="12"/>
      <c r="AED132" s="12"/>
      <c r="AEE132" s="12"/>
      <c r="AEF132" s="12"/>
      <c r="AEG132" s="12"/>
      <c r="AEH132" s="12"/>
      <c r="AEI132" s="12"/>
      <c r="AEJ132" s="12"/>
      <c r="AEK132" s="12"/>
      <c r="AEL132" s="12"/>
      <c r="AEM132" s="12"/>
    </row>
    <row r="133" spans="807:819">
      <c r="AEA133" s="13"/>
      <c r="AEB133" s="12"/>
      <c r="AEC133" s="12"/>
      <c r="AED133" s="12"/>
      <c r="AEE133" s="12"/>
      <c r="AEF133" s="12"/>
      <c r="AEG133" s="12"/>
      <c r="AEH133" s="12"/>
      <c r="AEI133" s="12"/>
      <c r="AEJ133" s="12"/>
      <c r="AEK133" s="12"/>
      <c r="AEL133" s="12"/>
      <c r="AEM133" s="12"/>
    </row>
    <row r="134" spans="807:819">
      <c r="AEA134" s="13"/>
      <c r="AEB134" s="12"/>
      <c r="AEC134" s="12"/>
      <c r="AED134" s="12"/>
      <c r="AEE134" s="12"/>
      <c r="AEF134" s="12"/>
      <c r="AEG134" s="12"/>
      <c r="AEH134" s="12"/>
      <c r="AEI134" s="12"/>
      <c r="AEJ134" s="12"/>
      <c r="AEK134" s="12"/>
      <c r="AEL134" s="12"/>
      <c r="AEM134" s="12"/>
    </row>
    <row r="135" spans="807:819">
      <c r="AEA135" s="13"/>
      <c r="AEB135" s="12"/>
      <c r="AEC135" s="12"/>
      <c r="AED135" s="12"/>
      <c r="AEE135" s="12"/>
      <c r="AEF135" s="12"/>
      <c r="AEG135" s="12"/>
      <c r="AEH135" s="12"/>
      <c r="AEI135" s="12"/>
      <c r="AEJ135" s="12"/>
      <c r="AEK135" s="12"/>
      <c r="AEL135" s="12"/>
      <c r="AEM135" s="12"/>
    </row>
    <row r="136" spans="807:819">
      <c r="AEA136" s="13"/>
      <c r="AEB136" s="12"/>
      <c r="AEC136" s="12"/>
      <c r="AED136" s="12"/>
      <c r="AEE136" s="12"/>
      <c r="AEF136" s="12"/>
      <c r="AEG136" s="12"/>
      <c r="AEH136" s="12"/>
      <c r="AEI136" s="12"/>
      <c r="AEJ136" s="12"/>
      <c r="AEK136" s="12"/>
      <c r="AEL136" s="12"/>
      <c r="AEM136" s="12"/>
    </row>
    <row r="137" spans="807:819">
      <c r="AEA137" s="13"/>
      <c r="AEB137" s="12"/>
      <c r="AEC137" s="12"/>
      <c r="AED137" s="12"/>
      <c r="AEE137" s="12"/>
      <c r="AEF137" s="12"/>
      <c r="AEG137" s="12"/>
      <c r="AEH137" s="12"/>
      <c r="AEI137" s="12"/>
      <c r="AEJ137" s="12"/>
      <c r="AEK137" s="12"/>
      <c r="AEL137" s="12"/>
      <c r="AEM137" s="12"/>
    </row>
    <row r="138" spans="807:819">
      <c r="AEA138" s="13"/>
      <c r="AEB138" s="12"/>
      <c r="AEC138" s="12"/>
      <c r="AED138" s="12"/>
      <c r="AEE138" s="12"/>
      <c r="AEF138" s="12"/>
      <c r="AEG138" s="12"/>
      <c r="AEH138" s="12"/>
      <c r="AEI138" s="12"/>
      <c r="AEJ138" s="12"/>
      <c r="AEK138" s="12"/>
      <c r="AEL138" s="12"/>
      <c r="AEM138" s="12"/>
    </row>
    <row r="139" spans="807:819">
      <c r="AEA139" s="13"/>
      <c r="AEB139" s="12"/>
      <c r="AEC139" s="12"/>
      <c r="AED139" s="12"/>
      <c r="AEE139" s="12"/>
      <c r="AEF139" s="12"/>
      <c r="AEG139" s="12"/>
      <c r="AEH139" s="12"/>
      <c r="AEI139" s="12"/>
      <c r="AEJ139" s="12"/>
      <c r="AEK139" s="12"/>
      <c r="AEL139" s="12"/>
      <c r="AEM139" s="12"/>
    </row>
    <row r="140" spans="807:819">
      <c r="AEA140" s="13"/>
      <c r="AEB140" s="12"/>
      <c r="AEC140" s="12"/>
      <c r="AED140" s="12"/>
      <c r="AEE140" s="12"/>
      <c r="AEF140" s="12"/>
      <c r="AEG140" s="12"/>
      <c r="AEH140" s="12"/>
      <c r="AEI140" s="12"/>
      <c r="AEJ140" s="12"/>
      <c r="AEK140" s="12"/>
      <c r="AEL140" s="12"/>
      <c r="AEM140" s="12"/>
    </row>
    <row r="141" spans="807:819">
      <c r="AEA141" s="13"/>
      <c r="AEB141" s="12"/>
      <c r="AEC141" s="12"/>
      <c r="AED141" s="12"/>
      <c r="AEE141" s="12"/>
      <c r="AEF141" s="12"/>
      <c r="AEG141" s="12"/>
      <c r="AEH141" s="12"/>
      <c r="AEI141" s="12"/>
      <c r="AEJ141" s="12"/>
      <c r="AEK141" s="12"/>
      <c r="AEL141" s="12"/>
      <c r="AEM141" s="12"/>
    </row>
    <row r="142" spans="807:819">
      <c r="AEA142" s="13"/>
      <c r="AEB142" s="12"/>
      <c r="AEC142" s="12"/>
      <c r="AED142" s="12"/>
      <c r="AEE142" s="12"/>
      <c r="AEF142" s="12"/>
      <c r="AEG142" s="12"/>
      <c r="AEH142" s="12"/>
      <c r="AEI142" s="12"/>
      <c r="AEJ142" s="12"/>
      <c r="AEK142" s="12"/>
      <c r="AEL142" s="12"/>
      <c r="AEM142" s="12"/>
    </row>
    <row r="143" spans="807:819">
      <c r="AEA143" s="13"/>
      <c r="AEB143" s="12"/>
      <c r="AEC143" s="12"/>
      <c r="AED143" s="12"/>
      <c r="AEE143" s="12"/>
      <c r="AEF143" s="12"/>
      <c r="AEG143" s="12"/>
      <c r="AEH143" s="12"/>
      <c r="AEI143" s="12"/>
      <c r="AEJ143" s="12"/>
      <c r="AEK143" s="12"/>
      <c r="AEL143" s="12"/>
      <c r="AEM143" s="12"/>
    </row>
    <row r="144" spans="807:819">
      <c r="AEA144" s="13"/>
      <c r="AEB144" s="12"/>
      <c r="AEC144" s="12"/>
      <c r="AED144" s="12"/>
      <c r="AEE144" s="12"/>
      <c r="AEF144" s="12"/>
      <c r="AEG144" s="12"/>
      <c r="AEH144" s="12"/>
      <c r="AEI144" s="12"/>
      <c r="AEJ144" s="12"/>
      <c r="AEK144" s="12"/>
      <c r="AEL144" s="12"/>
      <c r="AEM144" s="12"/>
    </row>
    <row r="145" spans="807:819">
      <c r="AEA145" s="13"/>
      <c r="AEB145" s="12"/>
      <c r="AEC145" s="12"/>
      <c r="AED145" s="12"/>
      <c r="AEE145" s="12"/>
      <c r="AEF145" s="12"/>
      <c r="AEG145" s="12"/>
      <c r="AEH145" s="12"/>
      <c r="AEI145" s="12"/>
      <c r="AEJ145" s="12"/>
      <c r="AEK145" s="12"/>
      <c r="AEL145" s="12"/>
      <c r="AEM145" s="12"/>
    </row>
    <row r="146" spans="807:819">
      <c r="AEA146" s="13"/>
      <c r="AEB146" s="12"/>
      <c r="AEC146" s="12"/>
      <c r="AED146" s="12"/>
      <c r="AEE146" s="12"/>
      <c r="AEF146" s="12"/>
      <c r="AEG146" s="12"/>
      <c r="AEH146" s="12"/>
      <c r="AEI146" s="12"/>
      <c r="AEJ146" s="12"/>
      <c r="AEK146" s="12"/>
      <c r="AEL146" s="12"/>
      <c r="AEM146" s="12"/>
    </row>
    <row r="147" spans="807:819">
      <c r="AEA147" s="12"/>
      <c r="AEB147" s="12"/>
      <c r="AEC147" s="12"/>
      <c r="AED147" s="12"/>
      <c r="AEE147" s="12"/>
      <c r="AEF147" s="12"/>
      <c r="AEG147" s="12"/>
      <c r="AEH147" s="12"/>
      <c r="AEI147" s="12"/>
      <c r="AEJ147" s="12"/>
      <c r="AEK147" s="12"/>
      <c r="AEL147" s="12"/>
      <c r="AEM147" s="12"/>
    </row>
  </sheetData>
  <mergeCells count="5">
    <mergeCell ref="B25:C25"/>
    <mergeCell ref="B26:C26"/>
    <mergeCell ref="B27:C27"/>
    <mergeCell ref="B28:C28"/>
    <mergeCell ref="A22:B22"/>
  </mergeCells>
  <dataValidations count="1">
    <dataValidation type="list" allowBlank="1" showInputMessage="1" showErrorMessage="1" sqref="CB7:CC7">
      <formula1>#REF!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C1400"/>
  <sheetViews>
    <sheetView topLeftCell="A16" workbookViewId="0">
      <selection activeCell="E9" sqref="E9"/>
    </sheetView>
  </sheetViews>
  <sheetFormatPr baseColWidth="10" defaultColWidth="9.140625" defaultRowHeight="15"/>
  <cols>
    <col min="1" max="1" width="12.7109375" customWidth="1"/>
    <col min="2" max="2" width="78.7109375" customWidth="1"/>
    <col min="3" max="3" width="27.85546875" bestFit="1" customWidth="1"/>
  </cols>
  <sheetData>
    <row r="1" spans="1:3">
      <c r="A1" s="3" t="s">
        <v>0</v>
      </c>
      <c r="B1" s="3" t="s">
        <v>1</v>
      </c>
      <c r="C1" s="284" t="s">
        <v>1852</v>
      </c>
    </row>
    <row r="2" spans="1:3">
      <c r="A2" s="2"/>
      <c r="B2" s="2"/>
      <c r="C2" s="283" t="s">
        <v>51</v>
      </c>
    </row>
    <row r="3" spans="1:3">
      <c r="A3" s="22" t="s">
        <v>467</v>
      </c>
      <c r="B3" s="2" t="s">
        <v>2</v>
      </c>
      <c r="C3" s="283" t="s">
        <v>51</v>
      </c>
    </row>
    <row r="4" spans="1:3">
      <c r="A4" s="22" t="s">
        <v>23</v>
      </c>
      <c r="B4" s="2" t="s">
        <v>3</v>
      </c>
      <c r="C4" s="283" t="s">
        <v>51</v>
      </c>
    </row>
    <row r="5" spans="1:3" ht="15" customHeight="1">
      <c r="A5" s="14" t="s">
        <v>468</v>
      </c>
      <c r="B5" s="126" t="s">
        <v>46</v>
      </c>
      <c r="C5" s="283" t="s">
        <v>51</v>
      </c>
    </row>
    <row r="6" spans="1:3">
      <c r="A6" s="14" t="s">
        <v>469</v>
      </c>
      <c r="B6" s="126" t="s">
        <v>47</v>
      </c>
      <c r="C6" s="283" t="s">
        <v>51</v>
      </c>
    </row>
    <row r="7" spans="1:3" s="6" customFormat="1">
      <c r="A7" s="14" t="s">
        <v>470</v>
      </c>
      <c r="B7" s="126" t="s">
        <v>7</v>
      </c>
      <c r="C7" s="283" t="s">
        <v>51</v>
      </c>
    </row>
    <row r="8" spans="1:3" s="6" customFormat="1" ht="15" customHeight="1">
      <c r="A8" s="14" t="s">
        <v>471</v>
      </c>
      <c r="B8" s="126" t="s">
        <v>50</v>
      </c>
      <c r="C8" s="283" t="s">
        <v>51</v>
      </c>
    </row>
    <row r="9" spans="1:3" s="6" customFormat="1">
      <c r="A9" s="14" t="s">
        <v>472</v>
      </c>
      <c r="B9" s="126" t="s">
        <v>50</v>
      </c>
      <c r="C9" s="283" t="s">
        <v>51</v>
      </c>
    </row>
    <row r="10" spans="1:3" s="6" customFormat="1">
      <c r="A10" s="14" t="s">
        <v>473</v>
      </c>
      <c r="B10" s="126" t="s">
        <v>50</v>
      </c>
      <c r="C10" s="283" t="s">
        <v>51</v>
      </c>
    </row>
    <row r="11" spans="1:3" s="6" customFormat="1">
      <c r="A11" s="14" t="s">
        <v>474</v>
      </c>
      <c r="B11" s="126" t="s">
        <v>50</v>
      </c>
      <c r="C11" s="283" t="s">
        <v>51</v>
      </c>
    </row>
    <row r="12" spans="1:3" s="6" customFormat="1">
      <c r="A12" s="14" t="s">
        <v>475</v>
      </c>
      <c r="B12" s="126" t="s">
        <v>50</v>
      </c>
      <c r="C12" s="283" t="s">
        <v>51</v>
      </c>
    </row>
    <row r="13" spans="1:3" s="6" customFormat="1">
      <c r="A13" s="14" t="s">
        <v>476</v>
      </c>
      <c r="B13" s="126" t="s">
        <v>50</v>
      </c>
      <c r="C13" s="283" t="s">
        <v>51</v>
      </c>
    </row>
    <row r="14" spans="1:3" s="6" customFormat="1">
      <c r="A14" s="14" t="s">
        <v>477</v>
      </c>
      <c r="B14" s="126" t="s">
        <v>50</v>
      </c>
      <c r="C14" s="283" t="s">
        <v>51</v>
      </c>
    </row>
    <row r="15" spans="1:3" s="6" customFormat="1">
      <c r="A15" s="14" t="s">
        <v>478</v>
      </c>
      <c r="B15" s="126" t="s">
        <v>50</v>
      </c>
      <c r="C15" s="283" t="s">
        <v>51</v>
      </c>
    </row>
    <row r="16" spans="1:3" s="6" customFormat="1">
      <c r="A16" s="14" t="s">
        <v>479</v>
      </c>
      <c r="B16" s="126" t="s">
        <v>50</v>
      </c>
      <c r="C16" s="283" t="s">
        <v>51</v>
      </c>
    </row>
    <row r="17" spans="1:3" s="6" customFormat="1">
      <c r="A17" s="14" t="s">
        <v>480</v>
      </c>
      <c r="B17" s="126" t="s">
        <v>50</v>
      </c>
      <c r="C17" s="283" t="s">
        <v>51</v>
      </c>
    </row>
    <row r="18" spans="1:3" s="6" customFormat="1">
      <c r="A18" s="14" t="s">
        <v>481</v>
      </c>
      <c r="B18" s="126" t="s">
        <v>50</v>
      </c>
      <c r="C18" s="283" t="s">
        <v>51</v>
      </c>
    </row>
    <row r="19" spans="1:3" s="6" customFormat="1">
      <c r="A19" s="14" t="s">
        <v>482</v>
      </c>
      <c r="B19" s="126" t="s">
        <v>50</v>
      </c>
      <c r="C19" s="283" t="s">
        <v>51</v>
      </c>
    </row>
    <row r="20" spans="1:3" s="6" customFormat="1">
      <c r="A20" s="14" t="s">
        <v>483</v>
      </c>
      <c r="B20" s="126" t="s">
        <v>48</v>
      </c>
      <c r="C20" s="283" t="s">
        <v>51</v>
      </c>
    </row>
    <row r="21" spans="1:3" s="6" customFormat="1">
      <c r="A21" s="14" t="s">
        <v>484</v>
      </c>
      <c r="B21" s="126" t="s">
        <v>48</v>
      </c>
      <c r="C21" s="283" t="s">
        <v>51</v>
      </c>
    </row>
    <row r="22" spans="1:3" s="6" customFormat="1">
      <c r="A22" s="14" t="s">
        <v>485</v>
      </c>
      <c r="B22" s="126" t="s">
        <v>48</v>
      </c>
      <c r="C22" s="283" t="s">
        <v>51</v>
      </c>
    </row>
    <row r="23" spans="1:3" s="6" customFormat="1">
      <c r="A23" s="14" t="s">
        <v>486</v>
      </c>
      <c r="B23" s="126" t="s">
        <v>48</v>
      </c>
      <c r="C23" s="283" t="s">
        <v>51</v>
      </c>
    </row>
    <row r="24" spans="1:3" s="6" customFormat="1">
      <c r="A24" s="14" t="s">
        <v>487</v>
      </c>
      <c r="B24" s="126" t="s">
        <v>48</v>
      </c>
      <c r="C24" s="283" t="s">
        <v>51</v>
      </c>
    </row>
    <row r="25" spans="1:3" s="6" customFormat="1">
      <c r="A25" s="14" t="s">
        <v>488</v>
      </c>
      <c r="B25" s="126" t="s">
        <v>48</v>
      </c>
      <c r="C25" s="283" t="s">
        <v>51</v>
      </c>
    </row>
    <row r="26" spans="1:3" s="6" customFormat="1">
      <c r="A26" s="14" t="s">
        <v>489</v>
      </c>
      <c r="B26" s="126" t="s">
        <v>48</v>
      </c>
      <c r="C26" s="283" t="s">
        <v>51</v>
      </c>
    </row>
    <row r="27" spans="1:3" s="6" customFormat="1">
      <c r="A27" s="14" t="s">
        <v>490</v>
      </c>
      <c r="B27" s="126" t="s">
        <v>48</v>
      </c>
      <c r="C27" s="283" t="s">
        <v>51</v>
      </c>
    </row>
    <row r="28" spans="1:3" s="6" customFormat="1">
      <c r="A28" s="14" t="s">
        <v>491</v>
      </c>
      <c r="B28" s="126" t="s">
        <v>48</v>
      </c>
      <c r="C28" s="283" t="s">
        <v>51</v>
      </c>
    </row>
    <row r="29" spans="1:3" s="6" customFormat="1">
      <c r="A29" s="14" t="s">
        <v>492</v>
      </c>
      <c r="B29" s="126" t="s">
        <v>48</v>
      </c>
      <c r="C29" s="283" t="s">
        <v>51</v>
      </c>
    </row>
    <row r="30" spans="1:3" s="6" customFormat="1">
      <c r="A30" s="14" t="s">
        <v>493</v>
      </c>
      <c r="B30" s="126" t="s">
        <v>48</v>
      </c>
      <c r="C30" s="283" t="s">
        <v>51</v>
      </c>
    </row>
    <row r="31" spans="1:3" s="6" customFormat="1">
      <c r="A31" s="14" t="s">
        <v>494</v>
      </c>
      <c r="B31" s="126" t="s">
        <v>48</v>
      </c>
      <c r="C31" s="283" t="s">
        <v>51</v>
      </c>
    </row>
    <row r="32" spans="1:3" s="6" customFormat="1">
      <c r="A32" s="14" t="s">
        <v>495</v>
      </c>
      <c r="B32" s="126" t="s">
        <v>49</v>
      </c>
      <c r="C32" s="283" t="s">
        <v>51</v>
      </c>
    </row>
    <row r="33" spans="1:3" s="6" customFormat="1">
      <c r="A33" s="14" t="s">
        <v>496</v>
      </c>
      <c r="B33" s="126" t="s">
        <v>49</v>
      </c>
      <c r="C33" s="283" t="s">
        <v>51</v>
      </c>
    </row>
    <row r="34" spans="1:3" s="6" customFormat="1">
      <c r="A34" s="14" t="s">
        <v>497</v>
      </c>
      <c r="B34" s="126" t="s">
        <v>49</v>
      </c>
      <c r="C34" s="283" t="s">
        <v>51</v>
      </c>
    </row>
    <row r="35" spans="1:3" s="6" customFormat="1">
      <c r="A35" s="14" t="s">
        <v>498</v>
      </c>
      <c r="B35" s="126" t="s">
        <v>49</v>
      </c>
      <c r="C35" s="283" t="s">
        <v>51</v>
      </c>
    </row>
    <row r="36" spans="1:3" s="6" customFormat="1">
      <c r="A36" s="14" t="s">
        <v>499</v>
      </c>
      <c r="B36" s="126" t="s">
        <v>49</v>
      </c>
      <c r="C36" s="283" t="s">
        <v>51</v>
      </c>
    </row>
    <row r="37" spans="1:3" s="6" customFormat="1">
      <c r="A37" s="14" t="s">
        <v>500</v>
      </c>
      <c r="B37" s="126" t="s">
        <v>49</v>
      </c>
      <c r="C37" s="283" t="s">
        <v>51</v>
      </c>
    </row>
    <row r="38" spans="1:3" s="6" customFormat="1">
      <c r="A38" s="14" t="s">
        <v>501</v>
      </c>
      <c r="B38" s="126" t="s">
        <v>49</v>
      </c>
      <c r="C38" s="283" t="s">
        <v>51</v>
      </c>
    </row>
    <row r="39" spans="1:3" s="6" customFormat="1">
      <c r="A39" s="14" t="s">
        <v>502</v>
      </c>
      <c r="B39" s="126" t="s">
        <v>49</v>
      </c>
      <c r="C39" s="283" t="s">
        <v>51</v>
      </c>
    </row>
    <row r="40" spans="1:3" s="6" customFormat="1">
      <c r="A40" s="14" t="s">
        <v>503</v>
      </c>
      <c r="B40" s="126" t="s">
        <v>49</v>
      </c>
      <c r="C40" s="283" t="s">
        <v>51</v>
      </c>
    </row>
    <row r="41" spans="1:3" s="6" customFormat="1">
      <c r="A41" s="14" t="s">
        <v>504</v>
      </c>
      <c r="B41" s="126" t="s">
        <v>49</v>
      </c>
      <c r="C41" s="283" t="s">
        <v>51</v>
      </c>
    </row>
    <row r="42" spans="1:3" s="6" customFormat="1">
      <c r="A42" s="14" t="s">
        <v>505</v>
      </c>
      <c r="B42" s="126" t="s">
        <v>49</v>
      </c>
      <c r="C42" s="283" t="s">
        <v>51</v>
      </c>
    </row>
    <row r="43" spans="1:3" s="6" customFormat="1">
      <c r="A43" s="14" t="s">
        <v>506</v>
      </c>
      <c r="B43" s="126" t="s">
        <v>49</v>
      </c>
      <c r="C43" s="283" t="s">
        <v>51</v>
      </c>
    </row>
    <row r="44" spans="1:3" s="6" customFormat="1">
      <c r="A44" s="14" t="s">
        <v>507</v>
      </c>
      <c r="B44" s="126" t="s">
        <v>52</v>
      </c>
      <c r="C44" s="283" t="s">
        <v>51</v>
      </c>
    </row>
    <row r="45" spans="1:3" s="6" customFormat="1">
      <c r="A45" s="14" t="s">
        <v>508</v>
      </c>
      <c r="B45" s="126" t="s">
        <v>52</v>
      </c>
      <c r="C45" s="283" t="s">
        <v>51</v>
      </c>
    </row>
    <row r="46" spans="1:3" s="6" customFormat="1">
      <c r="A46" s="14" t="s">
        <v>509</v>
      </c>
      <c r="B46" s="126" t="s">
        <v>52</v>
      </c>
      <c r="C46" s="283" t="s">
        <v>51</v>
      </c>
    </row>
    <row r="47" spans="1:3" s="6" customFormat="1">
      <c r="A47" s="14" t="s">
        <v>510</v>
      </c>
      <c r="B47" s="126" t="s">
        <v>52</v>
      </c>
      <c r="C47" s="283" t="s">
        <v>51</v>
      </c>
    </row>
    <row r="48" spans="1:3" s="6" customFormat="1">
      <c r="A48" s="14" t="s">
        <v>511</v>
      </c>
      <c r="B48" s="126" t="s">
        <v>52</v>
      </c>
      <c r="C48" s="283" t="s">
        <v>51</v>
      </c>
    </row>
    <row r="49" spans="1:3" s="6" customFormat="1">
      <c r="A49" s="14" t="s">
        <v>512</v>
      </c>
      <c r="B49" s="126" t="s">
        <v>52</v>
      </c>
      <c r="C49" s="283" t="s">
        <v>51</v>
      </c>
    </row>
    <row r="50" spans="1:3" s="6" customFormat="1">
      <c r="A50" s="14" t="s">
        <v>513</v>
      </c>
      <c r="B50" s="126" t="s">
        <v>52</v>
      </c>
      <c r="C50" s="283" t="s">
        <v>51</v>
      </c>
    </row>
    <row r="51" spans="1:3" s="6" customFormat="1">
      <c r="A51" s="14" t="s">
        <v>514</v>
      </c>
      <c r="B51" s="126" t="s">
        <v>52</v>
      </c>
      <c r="C51" s="283" t="s">
        <v>51</v>
      </c>
    </row>
    <row r="52" spans="1:3" s="6" customFormat="1">
      <c r="A52" s="14" t="s">
        <v>515</v>
      </c>
      <c r="B52" s="126" t="s">
        <v>52</v>
      </c>
      <c r="C52" s="283" t="s">
        <v>51</v>
      </c>
    </row>
    <row r="53" spans="1:3" s="6" customFormat="1">
      <c r="A53" s="14" t="s">
        <v>516</v>
      </c>
      <c r="B53" s="126" t="s">
        <v>52</v>
      </c>
      <c r="C53" s="283" t="s">
        <v>51</v>
      </c>
    </row>
    <row r="54" spans="1:3" s="6" customFormat="1">
      <c r="A54" s="14" t="s">
        <v>517</v>
      </c>
      <c r="B54" s="126" t="s">
        <v>52</v>
      </c>
      <c r="C54" s="283" t="s">
        <v>51</v>
      </c>
    </row>
    <row r="55" spans="1:3" s="6" customFormat="1">
      <c r="A55" s="14" t="s">
        <v>518</v>
      </c>
      <c r="B55" s="126" t="s">
        <v>53</v>
      </c>
      <c r="C55" s="283" t="s">
        <v>51</v>
      </c>
    </row>
    <row r="56" spans="1:3" s="6" customFormat="1">
      <c r="A56" s="14" t="s">
        <v>519</v>
      </c>
      <c r="B56" s="126" t="s">
        <v>53</v>
      </c>
      <c r="C56" s="283" t="s">
        <v>51</v>
      </c>
    </row>
    <row r="57" spans="1:3" s="6" customFormat="1">
      <c r="A57" s="14" t="s">
        <v>520</v>
      </c>
      <c r="B57" s="126" t="s">
        <v>53</v>
      </c>
      <c r="C57" s="283" t="s">
        <v>51</v>
      </c>
    </row>
    <row r="58" spans="1:3" s="6" customFormat="1">
      <c r="A58" s="14" t="s">
        <v>521</v>
      </c>
      <c r="B58" s="126" t="s">
        <v>53</v>
      </c>
      <c r="C58" s="283" t="s">
        <v>51</v>
      </c>
    </row>
    <row r="59" spans="1:3" s="6" customFormat="1">
      <c r="A59" s="14" t="s">
        <v>522</v>
      </c>
      <c r="B59" s="126" t="s">
        <v>53</v>
      </c>
      <c r="C59" s="283" t="s">
        <v>51</v>
      </c>
    </row>
    <row r="60" spans="1:3" s="6" customFormat="1">
      <c r="A60" s="14" t="s">
        <v>523</v>
      </c>
      <c r="B60" s="126" t="s">
        <v>53</v>
      </c>
      <c r="C60" s="283" t="s">
        <v>51</v>
      </c>
    </row>
    <row r="61" spans="1:3" s="6" customFormat="1">
      <c r="A61" s="14" t="s">
        <v>524</v>
      </c>
      <c r="B61" s="126" t="s">
        <v>53</v>
      </c>
      <c r="C61" s="283" t="s">
        <v>51</v>
      </c>
    </row>
    <row r="62" spans="1:3" s="6" customFormat="1">
      <c r="A62" s="14" t="s">
        <v>525</v>
      </c>
      <c r="B62" s="126" t="s">
        <v>53</v>
      </c>
      <c r="C62" s="283" t="s">
        <v>51</v>
      </c>
    </row>
    <row r="63" spans="1:3" s="6" customFormat="1">
      <c r="A63" s="14" t="s">
        <v>526</v>
      </c>
      <c r="B63" s="126" t="s">
        <v>53</v>
      </c>
      <c r="C63" s="283" t="s">
        <v>51</v>
      </c>
    </row>
    <row r="64" spans="1:3" s="6" customFormat="1">
      <c r="A64" s="14" t="s">
        <v>527</v>
      </c>
      <c r="B64" s="126" t="s">
        <v>53</v>
      </c>
      <c r="C64" s="283" t="s">
        <v>51</v>
      </c>
    </row>
    <row r="65" spans="1:3" s="6" customFormat="1">
      <c r="A65" s="14" t="s">
        <v>528</v>
      </c>
      <c r="B65" s="126" t="s">
        <v>53</v>
      </c>
      <c r="C65" s="283" t="s">
        <v>51</v>
      </c>
    </row>
    <row r="66" spans="1:3" s="6" customFormat="1">
      <c r="A66" s="14" t="s">
        <v>529</v>
      </c>
      <c r="B66" s="126" t="s">
        <v>53</v>
      </c>
      <c r="C66" s="283" t="s">
        <v>51</v>
      </c>
    </row>
    <row r="67" spans="1:3" s="6" customFormat="1">
      <c r="A67" s="14" t="s">
        <v>530</v>
      </c>
      <c r="B67" s="126" t="s">
        <v>54</v>
      </c>
      <c r="C67" s="283" t="s">
        <v>51</v>
      </c>
    </row>
    <row r="68" spans="1:3" s="6" customFormat="1">
      <c r="A68" s="14" t="s">
        <v>531</v>
      </c>
      <c r="B68" s="126" t="s">
        <v>54</v>
      </c>
      <c r="C68" s="283" t="s">
        <v>51</v>
      </c>
    </row>
    <row r="69" spans="1:3" s="6" customFormat="1">
      <c r="A69" s="14" t="s">
        <v>532</v>
      </c>
      <c r="B69" s="126" t="s">
        <v>54</v>
      </c>
      <c r="C69" s="283" t="s">
        <v>51</v>
      </c>
    </row>
    <row r="70" spans="1:3" s="6" customFormat="1">
      <c r="A70" s="14" t="s">
        <v>533</v>
      </c>
      <c r="B70" s="126" t="s">
        <v>54</v>
      </c>
      <c r="C70" s="283" t="s">
        <v>51</v>
      </c>
    </row>
    <row r="71" spans="1:3" s="6" customFormat="1">
      <c r="A71" s="14" t="s">
        <v>534</v>
      </c>
      <c r="B71" s="126" t="s">
        <v>54</v>
      </c>
      <c r="C71" s="283" t="s">
        <v>51</v>
      </c>
    </row>
    <row r="72" spans="1:3" s="6" customFormat="1">
      <c r="A72" s="14" t="s">
        <v>535</v>
      </c>
      <c r="B72" s="126" t="s">
        <v>54</v>
      </c>
      <c r="C72" s="283" t="s">
        <v>51</v>
      </c>
    </row>
    <row r="73" spans="1:3" s="6" customFormat="1">
      <c r="A73" s="14" t="s">
        <v>536</v>
      </c>
      <c r="B73" s="126" t="s">
        <v>54</v>
      </c>
      <c r="C73" s="283" t="s">
        <v>51</v>
      </c>
    </row>
    <row r="74" spans="1:3" s="6" customFormat="1">
      <c r="A74" s="14" t="s">
        <v>537</v>
      </c>
      <c r="B74" s="126" t="s">
        <v>54</v>
      </c>
      <c r="C74" s="283" t="s">
        <v>51</v>
      </c>
    </row>
    <row r="75" spans="1:3" s="6" customFormat="1">
      <c r="A75" s="14" t="s">
        <v>538</v>
      </c>
      <c r="B75" s="126" t="s">
        <v>54</v>
      </c>
      <c r="C75" s="283" t="s">
        <v>51</v>
      </c>
    </row>
    <row r="76" spans="1:3" s="6" customFormat="1">
      <c r="A76" s="14" t="s">
        <v>539</v>
      </c>
      <c r="B76" s="126" t="s">
        <v>54</v>
      </c>
      <c r="C76" s="283" t="s">
        <v>51</v>
      </c>
    </row>
    <row r="77" spans="1:3" s="6" customFormat="1">
      <c r="A77" s="14" t="s">
        <v>540</v>
      </c>
      <c r="B77" s="126" t="s">
        <v>54</v>
      </c>
      <c r="C77" s="283" t="s">
        <v>51</v>
      </c>
    </row>
    <row r="78" spans="1:3" ht="15" customHeight="1">
      <c r="A78" s="14" t="s">
        <v>541</v>
      </c>
      <c r="B78" s="126" t="s">
        <v>55</v>
      </c>
      <c r="C78" s="36" t="s">
        <v>56</v>
      </c>
    </row>
    <row r="79" spans="1:3">
      <c r="A79" s="14" t="s">
        <v>542</v>
      </c>
      <c r="B79" s="126" t="s">
        <v>55</v>
      </c>
      <c r="C79" s="36" t="s">
        <v>56</v>
      </c>
    </row>
    <row r="80" spans="1:3">
      <c r="A80" s="14" t="s">
        <v>543</v>
      </c>
      <c r="B80" s="126" t="s">
        <v>55</v>
      </c>
      <c r="C80" s="36" t="s">
        <v>56</v>
      </c>
    </row>
    <row r="81" spans="1:3">
      <c r="A81" s="14" t="s">
        <v>544</v>
      </c>
      <c r="B81" s="126" t="s">
        <v>55</v>
      </c>
      <c r="C81" s="36" t="s">
        <v>56</v>
      </c>
    </row>
    <row r="82" spans="1:3">
      <c r="A82" s="14" t="s">
        <v>545</v>
      </c>
      <c r="B82" s="126" t="s">
        <v>55</v>
      </c>
      <c r="C82" s="36" t="s">
        <v>56</v>
      </c>
    </row>
    <row r="83" spans="1:3">
      <c r="A83" s="14" t="s">
        <v>546</v>
      </c>
      <c r="B83" s="126" t="s">
        <v>55</v>
      </c>
      <c r="C83" s="36" t="s">
        <v>56</v>
      </c>
    </row>
    <row r="84" spans="1:3">
      <c r="A84" s="14" t="s">
        <v>547</v>
      </c>
      <c r="B84" s="126" t="s">
        <v>55</v>
      </c>
      <c r="C84" s="36" t="s">
        <v>56</v>
      </c>
    </row>
    <row r="85" spans="1:3">
      <c r="A85" s="14" t="s">
        <v>548</v>
      </c>
      <c r="B85" s="126" t="s">
        <v>55</v>
      </c>
      <c r="C85" s="36" t="s">
        <v>56</v>
      </c>
    </row>
    <row r="86" spans="1:3">
      <c r="A86" s="14" t="s">
        <v>549</v>
      </c>
      <c r="B86" s="126" t="s">
        <v>55</v>
      </c>
      <c r="C86" s="36" t="s">
        <v>56</v>
      </c>
    </row>
    <row r="87" spans="1:3">
      <c r="A87" s="14" t="s">
        <v>550</v>
      </c>
      <c r="B87" s="126" t="s">
        <v>55</v>
      </c>
      <c r="C87" s="36" t="s">
        <v>56</v>
      </c>
    </row>
    <row r="88" spans="1:3">
      <c r="A88" s="14" t="s">
        <v>551</v>
      </c>
      <c r="B88" s="126" t="s">
        <v>55</v>
      </c>
      <c r="C88" s="36" t="s">
        <v>56</v>
      </c>
    </row>
    <row r="89" spans="1:3">
      <c r="A89" s="14" t="s">
        <v>552</v>
      </c>
      <c r="B89" s="126" t="s">
        <v>55</v>
      </c>
      <c r="C89" s="36" t="s">
        <v>56</v>
      </c>
    </row>
    <row r="90" spans="1:3">
      <c r="A90" s="14" t="s">
        <v>553</v>
      </c>
      <c r="B90" s="126" t="s">
        <v>55</v>
      </c>
      <c r="C90" s="36" t="s">
        <v>56</v>
      </c>
    </row>
    <row r="91" spans="1:3">
      <c r="A91" s="14" t="s">
        <v>554</v>
      </c>
      <c r="B91" s="126" t="s">
        <v>55</v>
      </c>
      <c r="C91" s="36" t="s">
        <v>56</v>
      </c>
    </row>
    <row r="92" spans="1:3">
      <c r="A92" s="14" t="s">
        <v>555</v>
      </c>
      <c r="B92" s="126" t="s">
        <v>55</v>
      </c>
      <c r="C92" s="36" t="s">
        <v>56</v>
      </c>
    </row>
    <row r="93" spans="1:3">
      <c r="A93" s="14" t="s">
        <v>556</v>
      </c>
      <c r="B93" s="126" t="s">
        <v>55</v>
      </c>
      <c r="C93" s="36" t="s">
        <v>56</v>
      </c>
    </row>
    <row r="94" spans="1:3">
      <c r="A94" s="14" t="s">
        <v>557</v>
      </c>
      <c r="B94" s="126" t="s">
        <v>55</v>
      </c>
      <c r="C94" s="36" t="s">
        <v>56</v>
      </c>
    </row>
    <row r="95" spans="1:3">
      <c r="A95" s="14" t="s">
        <v>558</v>
      </c>
      <c r="B95" s="126" t="s">
        <v>55</v>
      </c>
      <c r="C95" s="36" t="s">
        <v>56</v>
      </c>
    </row>
    <row r="96" spans="1:3">
      <c r="A96" s="14" t="s">
        <v>559</v>
      </c>
      <c r="B96" s="126" t="s">
        <v>55</v>
      </c>
      <c r="C96" s="36" t="s">
        <v>56</v>
      </c>
    </row>
    <row r="97" spans="1:3">
      <c r="A97" s="14" t="s">
        <v>560</v>
      </c>
      <c r="B97" s="126" t="s">
        <v>55</v>
      </c>
      <c r="C97" s="36" t="s">
        <v>56</v>
      </c>
    </row>
    <row r="98" spans="1:3">
      <c r="A98" s="14" t="s">
        <v>561</v>
      </c>
      <c r="B98" s="126" t="s">
        <v>55</v>
      </c>
      <c r="C98" s="36" t="s">
        <v>56</v>
      </c>
    </row>
    <row r="99" spans="1:3">
      <c r="A99" s="14" t="s">
        <v>562</v>
      </c>
      <c r="B99" s="126" t="s">
        <v>55</v>
      </c>
      <c r="C99" s="36" t="s">
        <v>56</v>
      </c>
    </row>
    <row r="100" spans="1:3">
      <c r="A100" s="14" t="s">
        <v>563</v>
      </c>
      <c r="B100" s="126" t="s">
        <v>55</v>
      </c>
      <c r="C100" s="36" t="s">
        <v>56</v>
      </c>
    </row>
    <row r="101" spans="1:3">
      <c r="A101" s="14" t="s">
        <v>564</v>
      </c>
      <c r="B101" s="126" t="s">
        <v>55</v>
      </c>
      <c r="C101" s="36" t="s">
        <v>56</v>
      </c>
    </row>
    <row r="102" spans="1:3">
      <c r="A102" s="14" t="s">
        <v>565</v>
      </c>
      <c r="B102" s="126" t="s">
        <v>55</v>
      </c>
      <c r="C102" s="36" t="s">
        <v>56</v>
      </c>
    </row>
    <row r="103" spans="1:3">
      <c r="A103" s="14" t="s">
        <v>566</v>
      </c>
      <c r="B103" s="126" t="s">
        <v>55</v>
      </c>
      <c r="C103" s="36" t="s">
        <v>56</v>
      </c>
    </row>
    <row r="104" spans="1:3">
      <c r="A104" s="14" t="s">
        <v>567</v>
      </c>
      <c r="B104" s="126" t="s">
        <v>55</v>
      </c>
      <c r="C104" s="36" t="s">
        <v>56</v>
      </c>
    </row>
    <row r="105" spans="1:3">
      <c r="A105" s="14" t="s">
        <v>568</v>
      </c>
      <c r="B105" s="126" t="s">
        <v>55</v>
      </c>
      <c r="C105" s="36" t="s">
        <v>56</v>
      </c>
    </row>
    <row r="106" spans="1:3">
      <c r="A106" s="14" t="s">
        <v>569</v>
      </c>
      <c r="B106" s="126" t="s">
        <v>55</v>
      </c>
      <c r="C106" s="36" t="s">
        <v>56</v>
      </c>
    </row>
    <row r="107" spans="1:3">
      <c r="A107" s="14" t="s">
        <v>570</v>
      </c>
      <c r="B107" s="126" t="s">
        <v>55</v>
      </c>
      <c r="C107" s="36" t="s">
        <v>56</v>
      </c>
    </row>
    <row r="108" spans="1:3">
      <c r="A108" s="14" t="s">
        <v>571</v>
      </c>
      <c r="B108" s="126" t="s">
        <v>55</v>
      </c>
      <c r="C108" s="36" t="s">
        <v>56</v>
      </c>
    </row>
    <row r="109" spans="1:3">
      <c r="A109" s="14" t="s">
        <v>572</v>
      </c>
      <c r="B109" s="126" t="s">
        <v>55</v>
      </c>
      <c r="C109" s="36" t="s">
        <v>56</v>
      </c>
    </row>
    <row r="110" spans="1:3">
      <c r="A110" s="14" t="s">
        <v>573</v>
      </c>
      <c r="B110" s="126" t="s">
        <v>55</v>
      </c>
      <c r="C110" s="36" t="s">
        <v>56</v>
      </c>
    </row>
    <row r="111" spans="1:3">
      <c r="A111" s="14" t="s">
        <v>574</v>
      </c>
      <c r="B111" s="126" t="s">
        <v>55</v>
      </c>
      <c r="C111" s="36" t="s">
        <v>56</v>
      </c>
    </row>
    <row r="112" spans="1:3">
      <c r="A112" s="14" t="s">
        <v>575</v>
      </c>
      <c r="B112" s="126" t="s">
        <v>55</v>
      </c>
      <c r="C112" s="36" t="s">
        <v>56</v>
      </c>
    </row>
    <row r="113" spans="1:3">
      <c r="A113" s="14" t="s">
        <v>576</v>
      </c>
      <c r="B113" s="126" t="s">
        <v>55</v>
      </c>
      <c r="C113" s="36" t="s">
        <v>56</v>
      </c>
    </row>
    <row r="114" spans="1:3" s="126" customFormat="1">
      <c r="A114" s="14" t="s">
        <v>577</v>
      </c>
      <c r="B114" s="126" t="s">
        <v>55</v>
      </c>
      <c r="C114" s="36" t="s">
        <v>56</v>
      </c>
    </row>
    <row r="115" spans="1:3" s="126" customFormat="1">
      <c r="A115" s="14" t="s">
        <v>578</v>
      </c>
      <c r="B115" s="126" t="s">
        <v>55</v>
      </c>
      <c r="C115" s="36" t="s">
        <v>56</v>
      </c>
    </row>
    <row r="116" spans="1:3" s="126" customFormat="1">
      <c r="A116" s="14" t="s">
        <v>579</v>
      </c>
      <c r="B116" s="126" t="s">
        <v>55</v>
      </c>
      <c r="C116" s="36" t="s">
        <v>56</v>
      </c>
    </row>
    <row r="117" spans="1:3" s="126" customFormat="1">
      <c r="A117" s="14" t="s">
        <v>580</v>
      </c>
      <c r="B117" s="126" t="s">
        <v>55</v>
      </c>
      <c r="C117" s="36" t="s">
        <v>56</v>
      </c>
    </row>
    <row r="118" spans="1:3" s="126" customFormat="1">
      <c r="A118" s="14" t="s">
        <v>581</v>
      </c>
      <c r="B118" s="126" t="s">
        <v>55</v>
      </c>
      <c r="C118" s="36" t="s">
        <v>56</v>
      </c>
    </row>
    <row r="119" spans="1:3" s="126" customFormat="1">
      <c r="A119" s="14" t="s">
        <v>582</v>
      </c>
      <c r="B119" s="126" t="s">
        <v>55</v>
      </c>
      <c r="C119" s="36" t="s">
        <v>56</v>
      </c>
    </row>
    <row r="120" spans="1:3" s="5" customFormat="1">
      <c r="A120" s="14" t="s">
        <v>583</v>
      </c>
      <c r="B120" s="126" t="s">
        <v>57</v>
      </c>
      <c r="C120" s="36" t="s">
        <v>56</v>
      </c>
    </row>
    <row r="121" spans="1:3" s="5" customFormat="1">
      <c r="A121" s="14" t="s">
        <v>584</v>
      </c>
      <c r="B121" s="126" t="s">
        <v>57</v>
      </c>
      <c r="C121" s="36" t="s">
        <v>56</v>
      </c>
    </row>
    <row r="122" spans="1:3" s="5" customFormat="1">
      <c r="A122" s="14" t="s">
        <v>585</v>
      </c>
      <c r="B122" s="126" t="s">
        <v>57</v>
      </c>
      <c r="C122" s="36" t="s">
        <v>56</v>
      </c>
    </row>
    <row r="123" spans="1:3" s="5" customFormat="1">
      <c r="A123" s="14" t="s">
        <v>586</v>
      </c>
      <c r="B123" s="126" t="s">
        <v>57</v>
      </c>
      <c r="C123" s="36" t="s">
        <v>56</v>
      </c>
    </row>
    <row r="124" spans="1:3" s="5" customFormat="1">
      <c r="A124" s="14" t="s">
        <v>587</v>
      </c>
      <c r="B124" s="126" t="s">
        <v>57</v>
      </c>
      <c r="C124" s="36" t="s">
        <v>56</v>
      </c>
    </row>
    <row r="125" spans="1:3" s="5" customFormat="1">
      <c r="A125" s="14" t="s">
        <v>588</v>
      </c>
      <c r="B125" s="126" t="s">
        <v>57</v>
      </c>
      <c r="C125" s="36" t="s">
        <v>56</v>
      </c>
    </row>
    <row r="126" spans="1:3" s="5" customFormat="1">
      <c r="A126" s="14" t="s">
        <v>589</v>
      </c>
      <c r="B126" s="126" t="s">
        <v>57</v>
      </c>
      <c r="C126" s="36" t="s">
        <v>56</v>
      </c>
    </row>
    <row r="127" spans="1:3" s="5" customFormat="1">
      <c r="A127" s="14" t="s">
        <v>590</v>
      </c>
      <c r="B127" s="126" t="s">
        <v>57</v>
      </c>
      <c r="C127" s="36" t="s">
        <v>56</v>
      </c>
    </row>
    <row r="128" spans="1:3" s="5" customFormat="1">
      <c r="A128" s="14" t="s">
        <v>591</v>
      </c>
      <c r="B128" s="126" t="s">
        <v>57</v>
      </c>
      <c r="C128" s="36" t="s">
        <v>56</v>
      </c>
    </row>
    <row r="129" spans="1:3" s="5" customFormat="1">
      <c r="A129" s="14" t="s">
        <v>592</v>
      </c>
      <c r="B129" s="126" t="s">
        <v>57</v>
      </c>
      <c r="C129" s="36" t="s">
        <v>56</v>
      </c>
    </row>
    <row r="130" spans="1:3" s="5" customFormat="1">
      <c r="A130" s="14" t="s">
        <v>593</v>
      </c>
      <c r="B130" s="126" t="s">
        <v>57</v>
      </c>
      <c r="C130" s="36" t="s">
        <v>56</v>
      </c>
    </row>
    <row r="131" spans="1:3" s="5" customFormat="1">
      <c r="A131" s="14" t="s">
        <v>594</v>
      </c>
      <c r="B131" s="126" t="s">
        <v>57</v>
      </c>
      <c r="C131" s="36" t="s">
        <v>56</v>
      </c>
    </row>
    <row r="132" spans="1:3" s="5" customFormat="1">
      <c r="A132" s="14" t="s">
        <v>595</v>
      </c>
      <c r="B132" s="126" t="s">
        <v>57</v>
      </c>
      <c r="C132" s="36" t="s">
        <v>56</v>
      </c>
    </row>
    <row r="133" spans="1:3" s="5" customFormat="1">
      <c r="A133" s="14" t="s">
        <v>596</v>
      </c>
      <c r="B133" s="126" t="s">
        <v>57</v>
      </c>
      <c r="C133" s="36" t="s">
        <v>56</v>
      </c>
    </row>
    <row r="134" spans="1:3" s="5" customFormat="1">
      <c r="A134" s="14" t="s">
        <v>597</v>
      </c>
      <c r="B134" s="126" t="s">
        <v>57</v>
      </c>
      <c r="C134" s="36" t="s">
        <v>56</v>
      </c>
    </row>
    <row r="135" spans="1:3" s="5" customFormat="1">
      <c r="A135" s="14" t="s">
        <v>598</v>
      </c>
      <c r="B135" s="126" t="s">
        <v>57</v>
      </c>
      <c r="C135" s="36" t="s">
        <v>56</v>
      </c>
    </row>
    <row r="136" spans="1:3" s="5" customFormat="1">
      <c r="A136" s="14" t="s">
        <v>599</v>
      </c>
      <c r="B136" s="126" t="s">
        <v>57</v>
      </c>
      <c r="C136" s="36" t="s">
        <v>56</v>
      </c>
    </row>
    <row r="137" spans="1:3" s="5" customFormat="1">
      <c r="A137" s="14" t="s">
        <v>600</v>
      </c>
      <c r="B137" s="126" t="s">
        <v>57</v>
      </c>
      <c r="C137" s="36" t="s">
        <v>56</v>
      </c>
    </row>
    <row r="138" spans="1:3" s="5" customFormat="1">
      <c r="A138" s="14" t="s">
        <v>601</v>
      </c>
      <c r="B138" s="126" t="s">
        <v>57</v>
      </c>
      <c r="C138" s="36" t="s">
        <v>56</v>
      </c>
    </row>
    <row r="139" spans="1:3" s="5" customFormat="1">
      <c r="A139" s="14" t="s">
        <v>602</v>
      </c>
      <c r="B139" s="126" t="s">
        <v>57</v>
      </c>
      <c r="C139" s="36" t="s">
        <v>56</v>
      </c>
    </row>
    <row r="140" spans="1:3" s="5" customFormat="1">
      <c r="A140" s="14" t="s">
        <v>603</v>
      </c>
      <c r="B140" s="126" t="s">
        <v>57</v>
      </c>
      <c r="C140" s="36" t="s">
        <v>56</v>
      </c>
    </row>
    <row r="141" spans="1:3" s="5" customFormat="1">
      <c r="A141" s="14" t="s">
        <v>604</v>
      </c>
      <c r="B141" s="126" t="s">
        <v>57</v>
      </c>
      <c r="C141" s="36" t="s">
        <v>56</v>
      </c>
    </row>
    <row r="142" spans="1:3" s="5" customFormat="1">
      <c r="A142" s="14" t="s">
        <v>605</v>
      </c>
      <c r="B142" s="126" t="s">
        <v>57</v>
      </c>
      <c r="C142" s="36" t="s">
        <v>56</v>
      </c>
    </row>
    <row r="143" spans="1:3" s="5" customFormat="1">
      <c r="A143" s="14" t="s">
        <v>606</v>
      </c>
      <c r="B143" s="126" t="s">
        <v>57</v>
      </c>
      <c r="C143" s="36" t="s">
        <v>56</v>
      </c>
    </row>
    <row r="144" spans="1:3" s="6" customFormat="1">
      <c r="A144" s="14" t="s">
        <v>607</v>
      </c>
      <c r="B144" s="126" t="s">
        <v>57</v>
      </c>
      <c r="C144" s="36" t="s">
        <v>56</v>
      </c>
    </row>
    <row r="145" spans="1:3" s="6" customFormat="1">
      <c r="A145" s="14" t="s">
        <v>608</v>
      </c>
      <c r="B145" s="126" t="s">
        <v>57</v>
      </c>
      <c r="C145" s="36" t="s">
        <v>56</v>
      </c>
    </row>
    <row r="146" spans="1:3" s="6" customFormat="1">
      <c r="A146" s="14" t="s">
        <v>609</v>
      </c>
      <c r="B146" s="126" t="s">
        <v>57</v>
      </c>
      <c r="C146" s="36" t="s">
        <v>56</v>
      </c>
    </row>
    <row r="147" spans="1:3" s="6" customFormat="1">
      <c r="A147" s="14" t="s">
        <v>610</v>
      </c>
      <c r="B147" s="126" t="s">
        <v>57</v>
      </c>
      <c r="C147" s="36" t="s">
        <v>56</v>
      </c>
    </row>
    <row r="148" spans="1:3" s="6" customFormat="1">
      <c r="A148" s="14" t="s">
        <v>611</v>
      </c>
      <c r="B148" s="126" t="s">
        <v>57</v>
      </c>
      <c r="C148" s="36" t="s">
        <v>56</v>
      </c>
    </row>
    <row r="149" spans="1:3" s="6" customFormat="1">
      <c r="A149" s="14" t="s">
        <v>612</v>
      </c>
      <c r="B149" s="126" t="s">
        <v>57</v>
      </c>
      <c r="C149" s="36" t="s">
        <v>56</v>
      </c>
    </row>
    <row r="150" spans="1:3" s="6" customFormat="1">
      <c r="A150" s="14" t="s">
        <v>613</v>
      </c>
      <c r="B150" s="126" t="s">
        <v>57</v>
      </c>
      <c r="C150" s="36" t="s">
        <v>56</v>
      </c>
    </row>
    <row r="151" spans="1:3" s="6" customFormat="1">
      <c r="A151" s="14" t="s">
        <v>614</v>
      </c>
      <c r="B151" s="126" t="s">
        <v>57</v>
      </c>
      <c r="C151" s="36" t="s">
        <v>56</v>
      </c>
    </row>
    <row r="152" spans="1:3" s="6" customFormat="1">
      <c r="A152" s="14" t="s">
        <v>615</v>
      </c>
      <c r="B152" s="126" t="s">
        <v>57</v>
      </c>
      <c r="C152" s="36" t="s">
        <v>56</v>
      </c>
    </row>
    <row r="153" spans="1:3" s="6" customFormat="1">
      <c r="A153" s="14" t="s">
        <v>616</v>
      </c>
      <c r="B153" s="126" t="s">
        <v>57</v>
      </c>
      <c r="C153" s="36" t="s">
        <v>56</v>
      </c>
    </row>
    <row r="154" spans="1:3" s="6" customFormat="1">
      <c r="A154" s="14" t="s">
        <v>617</v>
      </c>
      <c r="B154" s="126" t="s">
        <v>57</v>
      </c>
      <c r="C154" s="36" t="s">
        <v>56</v>
      </c>
    </row>
    <row r="155" spans="1:3" s="6" customFormat="1">
      <c r="A155" s="14" t="s">
        <v>618</v>
      </c>
      <c r="B155" s="126" t="s">
        <v>57</v>
      </c>
      <c r="C155" s="36" t="s">
        <v>56</v>
      </c>
    </row>
    <row r="156" spans="1:3" s="6" customFormat="1">
      <c r="A156" s="14" t="s">
        <v>619</v>
      </c>
      <c r="B156" s="126" t="s">
        <v>58</v>
      </c>
      <c r="C156" s="36" t="s">
        <v>56</v>
      </c>
    </row>
    <row r="157" spans="1:3" s="6" customFormat="1">
      <c r="A157" s="14" t="s">
        <v>620</v>
      </c>
      <c r="B157" s="126" t="s">
        <v>58</v>
      </c>
      <c r="C157" s="36" t="s">
        <v>56</v>
      </c>
    </row>
    <row r="158" spans="1:3" s="6" customFormat="1">
      <c r="A158" s="14" t="s">
        <v>621</v>
      </c>
      <c r="B158" s="126" t="s">
        <v>58</v>
      </c>
      <c r="C158" s="36" t="s">
        <v>56</v>
      </c>
    </row>
    <row r="159" spans="1:3" s="6" customFormat="1">
      <c r="A159" s="14" t="s">
        <v>622</v>
      </c>
      <c r="B159" s="126" t="s">
        <v>58</v>
      </c>
      <c r="C159" s="36" t="s">
        <v>56</v>
      </c>
    </row>
    <row r="160" spans="1:3" s="6" customFormat="1">
      <c r="A160" s="14" t="s">
        <v>623</v>
      </c>
      <c r="B160" s="126" t="s">
        <v>58</v>
      </c>
      <c r="C160" s="36" t="s">
        <v>56</v>
      </c>
    </row>
    <row r="161" spans="1:3" s="6" customFormat="1">
      <c r="A161" s="14" t="s">
        <v>624</v>
      </c>
      <c r="B161" s="126" t="s">
        <v>58</v>
      </c>
      <c r="C161" s="36" t="s">
        <v>56</v>
      </c>
    </row>
    <row r="162" spans="1:3" s="6" customFormat="1">
      <c r="A162" s="14" t="s">
        <v>625</v>
      </c>
      <c r="B162" s="126" t="s">
        <v>58</v>
      </c>
      <c r="C162" s="36" t="s">
        <v>56</v>
      </c>
    </row>
    <row r="163" spans="1:3" s="6" customFormat="1">
      <c r="A163" s="14" t="s">
        <v>626</v>
      </c>
      <c r="B163" s="126" t="s">
        <v>58</v>
      </c>
      <c r="C163" s="36" t="s">
        <v>56</v>
      </c>
    </row>
    <row r="164" spans="1:3" s="6" customFormat="1">
      <c r="A164" s="14" t="s">
        <v>627</v>
      </c>
      <c r="B164" s="126" t="s">
        <v>58</v>
      </c>
      <c r="C164" s="36" t="s">
        <v>56</v>
      </c>
    </row>
    <row r="165" spans="1:3" s="6" customFormat="1">
      <c r="A165" s="14" t="s">
        <v>628</v>
      </c>
      <c r="B165" s="126" t="s">
        <v>58</v>
      </c>
      <c r="C165" s="36" t="s">
        <v>56</v>
      </c>
    </row>
    <row r="166" spans="1:3" s="6" customFormat="1">
      <c r="A166" s="14" t="s">
        <v>629</v>
      </c>
      <c r="B166" s="126" t="s">
        <v>58</v>
      </c>
      <c r="C166" s="36" t="s">
        <v>56</v>
      </c>
    </row>
    <row r="167" spans="1:3" s="6" customFormat="1">
      <c r="A167" s="14" t="s">
        <v>630</v>
      </c>
      <c r="B167" s="126" t="s">
        <v>58</v>
      </c>
      <c r="C167" s="36" t="s">
        <v>56</v>
      </c>
    </row>
    <row r="168" spans="1:3" s="1" customFormat="1" ht="15" customHeight="1">
      <c r="A168" s="14" t="s">
        <v>631</v>
      </c>
      <c r="B168" s="126" t="s">
        <v>58</v>
      </c>
      <c r="C168" s="36" t="s">
        <v>56</v>
      </c>
    </row>
    <row r="169" spans="1:3">
      <c r="A169" s="14" t="s">
        <v>632</v>
      </c>
      <c r="B169" s="126" t="s">
        <v>58</v>
      </c>
      <c r="C169" s="36" t="s">
        <v>56</v>
      </c>
    </row>
    <row r="170" spans="1:3">
      <c r="A170" s="14" t="s">
        <v>633</v>
      </c>
      <c r="B170" s="126" t="s">
        <v>58</v>
      </c>
      <c r="C170" s="36" t="s">
        <v>56</v>
      </c>
    </row>
    <row r="171" spans="1:3">
      <c r="A171" s="14" t="s">
        <v>634</v>
      </c>
      <c r="B171" s="126" t="s">
        <v>58</v>
      </c>
      <c r="C171" s="36" t="s">
        <v>56</v>
      </c>
    </row>
    <row r="172" spans="1:3">
      <c r="A172" s="14" t="s">
        <v>635</v>
      </c>
      <c r="B172" s="126" t="s">
        <v>58</v>
      </c>
      <c r="C172" s="36" t="s">
        <v>56</v>
      </c>
    </row>
    <row r="173" spans="1:3">
      <c r="A173" s="14" t="s">
        <v>636</v>
      </c>
      <c r="B173" s="126" t="s">
        <v>58</v>
      </c>
      <c r="C173" s="36" t="s">
        <v>56</v>
      </c>
    </row>
    <row r="174" spans="1:3">
      <c r="A174" s="14" t="s">
        <v>637</v>
      </c>
      <c r="B174" s="126" t="s">
        <v>58</v>
      </c>
      <c r="C174" s="36" t="s">
        <v>56</v>
      </c>
    </row>
    <row r="175" spans="1:3">
      <c r="A175" s="14" t="s">
        <v>638</v>
      </c>
      <c r="B175" s="126" t="s">
        <v>58</v>
      </c>
      <c r="C175" s="36" t="s">
        <v>56</v>
      </c>
    </row>
    <row r="176" spans="1:3">
      <c r="A176" s="14" t="s">
        <v>639</v>
      </c>
      <c r="B176" s="126" t="s">
        <v>58</v>
      </c>
      <c r="C176" s="36" t="s">
        <v>56</v>
      </c>
    </row>
    <row r="177" spans="1:3">
      <c r="A177" s="14" t="s">
        <v>640</v>
      </c>
      <c r="B177" s="126" t="s">
        <v>58</v>
      </c>
      <c r="C177" s="36" t="s">
        <v>56</v>
      </c>
    </row>
    <row r="178" spans="1:3">
      <c r="A178" s="14" t="s">
        <v>641</v>
      </c>
      <c r="B178" s="126" t="s">
        <v>58</v>
      </c>
      <c r="C178" s="36" t="s">
        <v>56</v>
      </c>
    </row>
    <row r="179" spans="1:3">
      <c r="A179" s="14" t="s">
        <v>642</v>
      </c>
      <c r="B179" s="126" t="s">
        <v>58</v>
      </c>
      <c r="C179" s="36" t="s">
        <v>56</v>
      </c>
    </row>
    <row r="180" spans="1:3">
      <c r="A180" s="14" t="s">
        <v>643</v>
      </c>
      <c r="B180" s="126" t="s">
        <v>58</v>
      </c>
      <c r="C180" s="36" t="s">
        <v>56</v>
      </c>
    </row>
    <row r="181" spans="1:3">
      <c r="A181" s="14" t="s">
        <v>644</v>
      </c>
      <c r="B181" s="126" t="s">
        <v>58</v>
      </c>
      <c r="C181" s="36" t="s">
        <v>56</v>
      </c>
    </row>
    <row r="182" spans="1:3">
      <c r="A182" s="14" t="s">
        <v>645</v>
      </c>
      <c r="B182" s="126" t="s">
        <v>58</v>
      </c>
      <c r="C182" s="36" t="s">
        <v>56</v>
      </c>
    </row>
    <row r="183" spans="1:3">
      <c r="A183" s="14" t="s">
        <v>646</v>
      </c>
      <c r="B183" s="126" t="s">
        <v>58</v>
      </c>
      <c r="C183" s="36" t="s">
        <v>56</v>
      </c>
    </row>
    <row r="184" spans="1:3">
      <c r="A184" s="14" t="s">
        <v>647</v>
      </c>
      <c r="B184" s="126" t="s">
        <v>58</v>
      </c>
      <c r="C184" s="36" t="s">
        <v>56</v>
      </c>
    </row>
    <row r="185" spans="1:3">
      <c r="A185" s="14" t="s">
        <v>648</v>
      </c>
      <c r="B185" s="126" t="s">
        <v>58</v>
      </c>
      <c r="C185" s="36" t="s">
        <v>56</v>
      </c>
    </row>
    <row r="186" spans="1:3">
      <c r="A186" s="14" t="s">
        <v>649</v>
      </c>
      <c r="B186" s="126" t="s">
        <v>58</v>
      </c>
      <c r="C186" s="36" t="s">
        <v>56</v>
      </c>
    </row>
    <row r="187" spans="1:3">
      <c r="A187" s="14" t="s">
        <v>650</v>
      </c>
      <c r="B187" s="126" t="s">
        <v>58</v>
      </c>
      <c r="C187" s="36" t="s">
        <v>56</v>
      </c>
    </row>
    <row r="188" spans="1:3">
      <c r="A188" s="14" t="s">
        <v>651</v>
      </c>
      <c r="B188" s="126" t="s">
        <v>58</v>
      </c>
      <c r="C188" s="36" t="s">
        <v>56</v>
      </c>
    </row>
    <row r="189" spans="1:3">
      <c r="A189" s="14" t="s">
        <v>652</v>
      </c>
      <c r="B189" s="126" t="s">
        <v>58</v>
      </c>
      <c r="C189" s="36" t="s">
        <v>56</v>
      </c>
    </row>
    <row r="190" spans="1:3">
      <c r="A190" s="14" t="s">
        <v>653</v>
      </c>
      <c r="B190" s="126" t="s">
        <v>58</v>
      </c>
      <c r="C190" s="36" t="s">
        <v>56</v>
      </c>
    </row>
    <row r="191" spans="1:3">
      <c r="A191" s="14" t="s">
        <v>654</v>
      </c>
      <c r="B191" s="126" t="s">
        <v>58</v>
      </c>
      <c r="C191" s="36" t="s">
        <v>56</v>
      </c>
    </row>
    <row r="192" spans="1:3">
      <c r="A192" s="14" t="s">
        <v>655</v>
      </c>
      <c r="B192" s="126" t="s">
        <v>59</v>
      </c>
      <c r="C192" s="36" t="s">
        <v>56</v>
      </c>
    </row>
    <row r="193" spans="1:3">
      <c r="A193" s="14" t="s">
        <v>656</v>
      </c>
      <c r="B193" s="126" t="s">
        <v>59</v>
      </c>
      <c r="C193" s="36" t="s">
        <v>56</v>
      </c>
    </row>
    <row r="194" spans="1:3">
      <c r="A194" s="14" t="s">
        <v>657</v>
      </c>
      <c r="B194" s="126" t="s">
        <v>59</v>
      </c>
      <c r="C194" s="36" t="s">
        <v>56</v>
      </c>
    </row>
    <row r="195" spans="1:3">
      <c r="A195" s="14" t="s">
        <v>658</v>
      </c>
      <c r="B195" s="126" t="s">
        <v>59</v>
      </c>
      <c r="C195" s="36" t="s">
        <v>56</v>
      </c>
    </row>
    <row r="196" spans="1:3">
      <c r="A196" s="14" t="s">
        <v>659</v>
      </c>
      <c r="B196" s="126" t="s">
        <v>59</v>
      </c>
      <c r="C196" s="36" t="s">
        <v>56</v>
      </c>
    </row>
    <row r="197" spans="1:3">
      <c r="A197" s="14" t="s">
        <v>660</v>
      </c>
      <c r="B197" s="126" t="s">
        <v>59</v>
      </c>
      <c r="C197" s="36" t="s">
        <v>56</v>
      </c>
    </row>
    <row r="198" spans="1:3">
      <c r="A198" s="14" t="s">
        <v>661</v>
      </c>
      <c r="B198" s="126" t="s">
        <v>59</v>
      </c>
      <c r="C198" s="36" t="s">
        <v>56</v>
      </c>
    </row>
    <row r="199" spans="1:3">
      <c r="A199" s="14" t="s">
        <v>662</v>
      </c>
      <c r="B199" s="126" t="s">
        <v>59</v>
      </c>
      <c r="C199" s="36" t="s">
        <v>56</v>
      </c>
    </row>
    <row r="200" spans="1:3">
      <c r="A200" s="14" t="s">
        <v>663</v>
      </c>
      <c r="B200" s="126" t="s">
        <v>59</v>
      </c>
      <c r="C200" s="36" t="s">
        <v>56</v>
      </c>
    </row>
    <row r="201" spans="1:3">
      <c r="A201" s="14" t="s">
        <v>664</v>
      </c>
      <c r="B201" s="126" t="s">
        <v>59</v>
      </c>
      <c r="C201" s="36" t="s">
        <v>56</v>
      </c>
    </row>
    <row r="202" spans="1:3">
      <c r="A202" s="14" t="s">
        <v>665</v>
      </c>
      <c r="B202" s="126" t="s">
        <v>59</v>
      </c>
      <c r="C202" s="36" t="s">
        <v>56</v>
      </c>
    </row>
    <row r="203" spans="1:3">
      <c r="A203" s="14" t="s">
        <v>666</v>
      </c>
      <c r="B203" s="126" t="s">
        <v>59</v>
      </c>
      <c r="C203" s="36" t="s">
        <v>56</v>
      </c>
    </row>
    <row r="204" spans="1:3">
      <c r="A204" s="14" t="s">
        <v>667</v>
      </c>
      <c r="B204" s="126" t="s">
        <v>59</v>
      </c>
      <c r="C204" s="36" t="s">
        <v>56</v>
      </c>
    </row>
    <row r="205" spans="1:3">
      <c r="A205" s="14" t="s">
        <v>668</v>
      </c>
      <c r="B205" s="126" t="s">
        <v>59</v>
      </c>
      <c r="C205" s="36" t="s">
        <v>56</v>
      </c>
    </row>
    <row r="206" spans="1:3">
      <c r="A206" s="14" t="s">
        <v>669</v>
      </c>
      <c r="B206" s="126" t="s">
        <v>59</v>
      </c>
      <c r="C206" s="36" t="s">
        <v>56</v>
      </c>
    </row>
    <row r="207" spans="1:3">
      <c r="A207" s="14" t="s">
        <v>670</v>
      </c>
      <c r="B207" s="126" t="s">
        <v>59</v>
      </c>
      <c r="C207" s="36" t="s">
        <v>56</v>
      </c>
    </row>
    <row r="208" spans="1:3">
      <c r="A208" s="14" t="s">
        <v>671</v>
      </c>
      <c r="B208" s="126" t="s">
        <v>59</v>
      </c>
      <c r="C208" s="36" t="s">
        <v>56</v>
      </c>
    </row>
    <row r="209" spans="1:3">
      <c r="A209" s="14" t="s">
        <v>672</v>
      </c>
      <c r="B209" s="126" t="s">
        <v>59</v>
      </c>
      <c r="C209" s="36" t="s">
        <v>56</v>
      </c>
    </row>
    <row r="210" spans="1:3">
      <c r="A210" s="14" t="s">
        <v>673</v>
      </c>
      <c r="B210" s="126" t="s">
        <v>59</v>
      </c>
      <c r="C210" s="36" t="s">
        <v>56</v>
      </c>
    </row>
    <row r="211" spans="1:3">
      <c r="A211" s="14" t="s">
        <v>674</v>
      </c>
      <c r="B211" s="126" t="s">
        <v>59</v>
      </c>
      <c r="C211" s="36" t="s">
        <v>56</v>
      </c>
    </row>
    <row r="212" spans="1:3">
      <c r="A212" s="14" t="s">
        <v>675</v>
      </c>
      <c r="B212" s="126" t="s">
        <v>59</v>
      </c>
      <c r="C212" s="36" t="s">
        <v>56</v>
      </c>
    </row>
    <row r="213" spans="1:3">
      <c r="A213" s="14" t="s">
        <v>676</v>
      </c>
      <c r="B213" s="126" t="s">
        <v>59</v>
      </c>
      <c r="C213" s="36" t="s">
        <v>56</v>
      </c>
    </row>
    <row r="214" spans="1:3">
      <c r="A214" s="14" t="s">
        <v>677</v>
      </c>
      <c r="B214" s="126" t="s">
        <v>59</v>
      </c>
      <c r="C214" s="36" t="s">
        <v>56</v>
      </c>
    </row>
    <row r="215" spans="1:3">
      <c r="A215" s="14" t="s">
        <v>678</v>
      </c>
      <c r="B215" s="126" t="s">
        <v>59</v>
      </c>
      <c r="C215" s="36" t="s">
        <v>56</v>
      </c>
    </row>
    <row r="216" spans="1:3">
      <c r="A216" s="14" t="s">
        <v>679</v>
      </c>
      <c r="B216" s="126" t="s">
        <v>59</v>
      </c>
      <c r="C216" s="36" t="s">
        <v>56</v>
      </c>
    </row>
    <row r="217" spans="1:3">
      <c r="A217" s="14" t="s">
        <v>680</v>
      </c>
      <c r="B217" s="126" t="s">
        <v>59</v>
      </c>
      <c r="C217" s="36" t="s">
        <v>56</v>
      </c>
    </row>
    <row r="218" spans="1:3">
      <c r="A218" s="14" t="s">
        <v>681</v>
      </c>
      <c r="B218" s="126" t="s">
        <v>59</v>
      </c>
      <c r="C218" s="36" t="s">
        <v>56</v>
      </c>
    </row>
    <row r="219" spans="1:3">
      <c r="A219" s="14" t="s">
        <v>682</v>
      </c>
      <c r="B219" s="126" t="s">
        <v>59</v>
      </c>
      <c r="C219" s="36" t="s">
        <v>56</v>
      </c>
    </row>
    <row r="220" spans="1:3">
      <c r="A220" s="14" t="s">
        <v>683</v>
      </c>
      <c r="B220" s="126" t="s">
        <v>59</v>
      </c>
      <c r="C220" s="36" t="s">
        <v>56</v>
      </c>
    </row>
    <row r="221" spans="1:3">
      <c r="A221" s="14" t="s">
        <v>684</v>
      </c>
      <c r="B221" s="126" t="s">
        <v>59</v>
      </c>
      <c r="C221" s="36" t="s">
        <v>56</v>
      </c>
    </row>
    <row r="222" spans="1:3">
      <c r="A222" s="14" t="s">
        <v>685</v>
      </c>
      <c r="B222" s="126" t="s">
        <v>59</v>
      </c>
      <c r="C222" s="36" t="s">
        <v>56</v>
      </c>
    </row>
    <row r="223" spans="1:3">
      <c r="A223" s="14" t="s">
        <v>686</v>
      </c>
      <c r="B223" s="126" t="s">
        <v>59</v>
      </c>
      <c r="C223" s="36" t="s">
        <v>56</v>
      </c>
    </row>
    <row r="224" spans="1:3">
      <c r="A224" s="14" t="s">
        <v>687</v>
      </c>
      <c r="B224" s="126" t="s">
        <v>59</v>
      </c>
      <c r="C224" s="36" t="s">
        <v>56</v>
      </c>
    </row>
    <row r="225" spans="1:3">
      <c r="A225" s="14" t="s">
        <v>688</v>
      </c>
      <c r="B225" s="126" t="s">
        <v>59</v>
      </c>
      <c r="C225" s="36" t="s">
        <v>56</v>
      </c>
    </row>
    <row r="226" spans="1:3">
      <c r="A226" s="14" t="s">
        <v>689</v>
      </c>
      <c r="B226" s="126" t="s">
        <v>59</v>
      </c>
      <c r="C226" s="36" t="s">
        <v>56</v>
      </c>
    </row>
    <row r="227" spans="1:3">
      <c r="A227" s="14" t="s">
        <v>690</v>
      </c>
      <c r="B227" s="126" t="s">
        <v>59</v>
      </c>
      <c r="C227" s="36" t="s">
        <v>56</v>
      </c>
    </row>
    <row r="228" spans="1:3">
      <c r="A228" s="14" t="s">
        <v>691</v>
      </c>
      <c r="B228" s="126" t="s">
        <v>60</v>
      </c>
      <c r="C228" s="36" t="s">
        <v>56</v>
      </c>
    </row>
    <row r="229" spans="1:3">
      <c r="A229" s="14" t="s">
        <v>692</v>
      </c>
      <c r="B229" s="126" t="s">
        <v>60</v>
      </c>
      <c r="C229" s="36" t="s">
        <v>56</v>
      </c>
    </row>
    <row r="230" spans="1:3">
      <c r="A230" s="14" t="s">
        <v>693</v>
      </c>
      <c r="B230" s="126" t="s">
        <v>60</v>
      </c>
      <c r="C230" s="36" t="s">
        <v>56</v>
      </c>
    </row>
    <row r="231" spans="1:3">
      <c r="A231" s="14" t="s">
        <v>694</v>
      </c>
      <c r="B231" s="126" t="s">
        <v>60</v>
      </c>
      <c r="C231" s="36" t="s">
        <v>56</v>
      </c>
    </row>
    <row r="232" spans="1:3">
      <c r="A232" s="14" t="s">
        <v>695</v>
      </c>
      <c r="B232" s="126" t="s">
        <v>60</v>
      </c>
      <c r="C232" s="36" t="s">
        <v>56</v>
      </c>
    </row>
    <row r="233" spans="1:3">
      <c r="A233" s="14" t="s">
        <v>696</v>
      </c>
      <c r="B233" s="126" t="s">
        <v>60</v>
      </c>
      <c r="C233" s="36" t="s">
        <v>56</v>
      </c>
    </row>
    <row r="234" spans="1:3">
      <c r="A234" s="14" t="s">
        <v>697</v>
      </c>
      <c r="B234" s="126" t="s">
        <v>60</v>
      </c>
      <c r="C234" s="36" t="s">
        <v>56</v>
      </c>
    </row>
    <row r="235" spans="1:3">
      <c r="A235" s="14" t="s">
        <v>698</v>
      </c>
      <c r="B235" s="126" t="s">
        <v>60</v>
      </c>
      <c r="C235" s="36" t="s">
        <v>56</v>
      </c>
    </row>
    <row r="236" spans="1:3">
      <c r="A236" s="14" t="s">
        <v>699</v>
      </c>
      <c r="B236" s="126" t="s">
        <v>60</v>
      </c>
      <c r="C236" s="36" t="s">
        <v>56</v>
      </c>
    </row>
    <row r="237" spans="1:3">
      <c r="A237" s="14" t="s">
        <v>700</v>
      </c>
      <c r="B237" s="126" t="s">
        <v>60</v>
      </c>
      <c r="C237" s="36" t="s">
        <v>56</v>
      </c>
    </row>
    <row r="238" spans="1:3">
      <c r="A238" s="14" t="s">
        <v>701</v>
      </c>
      <c r="B238" s="126" t="s">
        <v>60</v>
      </c>
      <c r="C238" s="36" t="s">
        <v>56</v>
      </c>
    </row>
    <row r="239" spans="1:3">
      <c r="A239" s="14" t="s">
        <v>702</v>
      </c>
      <c r="B239" s="126" t="s">
        <v>60</v>
      </c>
      <c r="C239" s="36" t="s">
        <v>56</v>
      </c>
    </row>
    <row r="240" spans="1:3">
      <c r="A240" s="14" t="s">
        <v>703</v>
      </c>
      <c r="B240" s="126" t="s">
        <v>60</v>
      </c>
      <c r="C240" s="36" t="s">
        <v>56</v>
      </c>
    </row>
    <row r="241" spans="1:3">
      <c r="A241" s="14" t="s">
        <v>704</v>
      </c>
      <c r="B241" s="126" t="s">
        <v>60</v>
      </c>
      <c r="C241" s="36" t="s">
        <v>56</v>
      </c>
    </row>
    <row r="242" spans="1:3">
      <c r="A242" s="14" t="s">
        <v>705</v>
      </c>
      <c r="B242" s="126" t="s">
        <v>60</v>
      </c>
      <c r="C242" s="36" t="s">
        <v>56</v>
      </c>
    </row>
    <row r="243" spans="1:3">
      <c r="A243" s="14" t="s">
        <v>706</v>
      </c>
      <c r="B243" s="126" t="s">
        <v>60</v>
      </c>
      <c r="C243" s="36" t="s">
        <v>56</v>
      </c>
    </row>
    <row r="244" spans="1:3">
      <c r="A244" s="14" t="s">
        <v>707</v>
      </c>
      <c r="B244" s="126" t="s">
        <v>60</v>
      </c>
      <c r="C244" s="36" t="s">
        <v>56</v>
      </c>
    </row>
    <row r="245" spans="1:3">
      <c r="A245" s="14" t="s">
        <v>708</v>
      </c>
      <c r="B245" s="126" t="s">
        <v>60</v>
      </c>
      <c r="C245" s="36" t="s">
        <v>56</v>
      </c>
    </row>
    <row r="246" spans="1:3">
      <c r="A246" s="14" t="s">
        <v>709</v>
      </c>
      <c r="B246" s="126" t="s">
        <v>60</v>
      </c>
      <c r="C246" s="36" t="s">
        <v>56</v>
      </c>
    </row>
    <row r="247" spans="1:3">
      <c r="A247" s="14" t="s">
        <v>710</v>
      </c>
      <c r="B247" s="126" t="s">
        <v>60</v>
      </c>
      <c r="C247" s="36" t="s">
        <v>56</v>
      </c>
    </row>
    <row r="248" spans="1:3">
      <c r="A248" s="14" t="s">
        <v>711</v>
      </c>
      <c r="B248" s="126" t="s">
        <v>60</v>
      </c>
      <c r="C248" s="36" t="s">
        <v>56</v>
      </c>
    </row>
    <row r="249" spans="1:3">
      <c r="A249" s="14" t="s">
        <v>712</v>
      </c>
      <c r="B249" s="126" t="s">
        <v>60</v>
      </c>
      <c r="C249" s="36" t="s">
        <v>56</v>
      </c>
    </row>
    <row r="250" spans="1:3">
      <c r="A250" s="14" t="s">
        <v>713</v>
      </c>
      <c r="B250" s="126" t="s">
        <v>60</v>
      </c>
      <c r="C250" s="36" t="s">
        <v>56</v>
      </c>
    </row>
    <row r="251" spans="1:3">
      <c r="A251" s="14" t="s">
        <v>714</v>
      </c>
      <c r="B251" s="126" t="s">
        <v>60</v>
      </c>
      <c r="C251" s="36" t="s">
        <v>56</v>
      </c>
    </row>
    <row r="252" spans="1:3">
      <c r="A252" s="14" t="s">
        <v>715</v>
      </c>
      <c r="B252" s="126" t="s">
        <v>60</v>
      </c>
      <c r="C252" s="36" t="s">
        <v>56</v>
      </c>
    </row>
    <row r="253" spans="1:3">
      <c r="A253" s="14" t="s">
        <v>716</v>
      </c>
      <c r="B253" s="126" t="s">
        <v>60</v>
      </c>
      <c r="C253" s="36" t="s">
        <v>56</v>
      </c>
    </row>
    <row r="254" spans="1:3">
      <c r="A254" s="14" t="s">
        <v>717</v>
      </c>
      <c r="B254" s="126" t="s">
        <v>60</v>
      </c>
      <c r="C254" s="36" t="s">
        <v>56</v>
      </c>
    </row>
    <row r="255" spans="1:3">
      <c r="A255" s="14" t="s">
        <v>718</v>
      </c>
      <c r="B255" s="126" t="s">
        <v>60</v>
      </c>
      <c r="C255" s="36" t="s">
        <v>56</v>
      </c>
    </row>
    <row r="256" spans="1:3">
      <c r="A256" s="14" t="s">
        <v>719</v>
      </c>
      <c r="B256" s="126" t="s">
        <v>60</v>
      </c>
      <c r="C256" s="36" t="s">
        <v>56</v>
      </c>
    </row>
    <row r="257" spans="1:3">
      <c r="A257" s="14" t="s">
        <v>720</v>
      </c>
      <c r="B257" s="126" t="s">
        <v>60</v>
      </c>
      <c r="C257" s="36" t="s">
        <v>56</v>
      </c>
    </row>
    <row r="258" spans="1:3">
      <c r="A258" s="14" t="s">
        <v>721</v>
      </c>
      <c r="B258" s="126" t="s">
        <v>60</v>
      </c>
      <c r="C258" s="36" t="s">
        <v>56</v>
      </c>
    </row>
    <row r="259" spans="1:3">
      <c r="A259" s="14" t="s">
        <v>722</v>
      </c>
      <c r="B259" s="126" t="s">
        <v>60</v>
      </c>
      <c r="C259" s="36" t="s">
        <v>56</v>
      </c>
    </row>
    <row r="260" spans="1:3">
      <c r="A260" s="14" t="s">
        <v>723</v>
      </c>
      <c r="B260" s="126" t="s">
        <v>60</v>
      </c>
      <c r="C260" s="36" t="s">
        <v>56</v>
      </c>
    </row>
    <row r="261" spans="1:3">
      <c r="A261" s="14" t="s">
        <v>724</v>
      </c>
      <c r="B261" s="126" t="s">
        <v>60</v>
      </c>
      <c r="C261" s="36" t="s">
        <v>56</v>
      </c>
    </row>
    <row r="262" spans="1:3">
      <c r="A262" s="14" t="s">
        <v>725</v>
      </c>
      <c r="B262" s="126" t="s">
        <v>60</v>
      </c>
      <c r="C262" s="36" t="s">
        <v>56</v>
      </c>
    </row>
    <row r="263" spans="1:3">
      <c r="A263" s="14" t="s">
        <v>726</v>
      </c>
      <c r="B263" s="126" t="s">
        <v>60</v>
      </c>
      <c r="C263" s="36" t="s">
        <v>56</v>
      </c>
    </row>
    <row r="264" spans="1:3">
      <c r="A264" s="14" t="s">
        <v>727</v>
      </c>
      <c r="B264" s="126" t="s">
        <v>267</v>
      </c>
      <c r="C264" s="36" t="s">
        <v>56</v>
      </c>
    </row>
    <row r="265" spans="1:3">
      <c r="A265" s="14" t="s">
        <v>728</v>
      </c>
      <c r="B265" s="126" t="s">
        <v>268</v>
      </c>
      <c r="C265" s="36" t="s">
        <v>56</v>
      </c>
    </row>
    <row r="266" spans="1:3">
      <c r="A266" s="14" t="s">
        <v>729</v>
      </c>
      <c r="B266" s="126" t="s">
        <v>269</v>
      </c>
      <c r="C266" s="36" t="s">
        <v>56</v>
      </c>
    </row>
    <row r="267" spans="1:3">
      <c r="A267" s="14" t="s">
        <v>730</v>
      </c>
      <c r="B267" s="126" t="s">
        <v>270</v>
      </c>
      <c r="C267" s="36" t="s">
        <v>56</v>
      </c>
    </row>
    <row r="268" spans="1:3">
      <c r="A268" s="14" t="s">
        <v>731</v>
      </c>
      <c r="B268" s="126" t="s">
        <v>271</v>
      </c>
      <c r="C268" s="36" t="s">
        <v>56</v>
      </c>
    </row>
    <row r="269" spans="1:3">
      <c r="A269" s="14" t="s">
        <v>732</v>
      </c>
      <c r="B269" s="126" t="s">
        <v>272</v>
      </c>
      <c r="C269" s="36" t="s">
        <v>56</v>
      </c>
    </row>
    <row r="270" spans="1:3">
      <c r="A270" s="14" t="s">
        <v>733</v>
      </c>
      <c r="B270" s="126" t="s">
        <v>273</v>
      </c>
      <c r="C270" s="36" t="s">
        <v>56</v>
      </c>
    </row>
    <row r="271" spans="1:3">
      <c r="A271" s="14" t="s">
        <v>734</v>
      </c>
      <c r="B271" s="126" t="s">
        <v>274</v>
      </c>
      <c r="C271" s="36" t="s">
        <v>56</v>
      </c>
    </row>
    <row r="272" spans="1:3">
      <c r="A272" s="14" t="s">
        <v>735</v>
      </c>
      <c r="B272" s="126" t="s">
        <v>275</v>
      </c>
      <c r="C272" s="36" t="s">
        <v>56</v>
      </c>
    </row>
    <row r="273" spans="1:3">
      <c r="A273" s="14" t="s">
        <v>736</v>
      </c>
      <c r="B273" s="126" t="s">
        <v>276</v>
      </c>
      <c r="C273" s="36" t="s">
        <v>56</v>
      </c>
    </row>
    <row r="274" spans="1:3">
      <c r="A274" s="14" t="s">
        <v>737</v>
      </c>
      <c r="B274" s="126" t="s">
        <v>277</v>
      </c>
      <c r="C274" s="36" t="s">
        <v>56</v>
      </c>
    </row>
    <row r="275" spans="1:3">
      <c r="A275" s="14" t="s">
        <v>738</v>
      </c>
      <c r="B275" s="126" t="s">
        <v>278</v>
      </c>
      <c r="C275" s="36" t="s">
        <v>56</v>
      </c>
    </row>
    <row r="276" spans="1:3">
      <c r="A276" s="14" t="s">
        <v>739</v>
      </c>
      <c r="B276" s="126" t="s">
        <v>279</v>
      </c>
      <c r="C276" s="36" t="s">
        <v>56</v>
      </c>
    </row>
    <row r="277" spans="1:3">
      <c r="A277" s="14" t="s">
        <v>740</v>
      </c>
      <c r="B277" s="126" t="s">
        <v>280</v>
      </c>
      <c r="C277" s="36" t="s">
        <v>56</v>
      </c>
    </row>
    <row r="278" spans="1:3">
      <c r="A278" s="14" t="s">
        <v>741</v>
      </c>
      <c r="B278" s="126" t="s">
        <v>281</v>
      </c>
      <c r="C278" s="36" t="s">
        <v>56</v>
      </c>
    </row>
    <row r="279" spans="1:3">
      <c r="A279" s="14" t="s">
        <v>742</v>
      </c>
      <c r="B279" s="126" t="s">
        <v>282</v>
      </c>
      <c r="C279" s="36" t="s">
        <v>56</v>
      </c>
    </row>
    <row r="280" spans="1:3">
      <c r="A280" s="14" t="s">
        <v>743</v>
      </c>
      <c r="B280" s="126" t="s">
        <v>283</v>
      </c>
      <c r="C280" s="36" t="s">
        <v>56</v>
      </c>
    </row>
    <row r="281" spans="1:3">
      <c r="A281" s="14" t="s">
        <v>744</v>
      </c>
      <c r="B281" s="126" t="s">
        <v>249</v>
      </c>
      <c r="C281" s="36" t="s">
        <v>56</v>
      </c>
    </row>
    <row r="282" spans="1:3">
      <c r="A282" s="14" t="s">
        <v>745</v>
      </c>
      <c r="B282" s="126" t="s">
        <v>250</v>
      </c>
      <c r="C282" s="36" t="s">
        <v>56</v>
      </c>
    </row>
    <row r="283" spans="1:3">
      <c r="A283" s="14" t="s">
        <v>746</v>
      </c>
      <c r="B283" s="126" t="s">
        <v>251</v>
      </c>
      <c r="C283" s="36" t="s">
        <v>56</v>
      </c>
    </row>
    <row r="284" spans="1:3">
      <c r="A284" s="14" t="s">
        <v>747</v>
      </c>
      <c r="B284" s="126" t="s">
        <v>252</v>
      </c>
      <c r="C284" s="36" t="s">
        <v>56</v>
      </c>
    </row>
    <row r="285" spans="1:3">
      <c r="A285" s="14" t="s">
        <v>748</v>
      </c>
      <c r="B285" s="126" t="s">
        <v>253</v>
      </c>
      <c r="C285" s="36" t="s">
        <v>56</v>
      </c>
    </row>
    <row r="286" spans="1:3">
      <c r="A286" s="14" t="s">
        <v>749</v>
      </c>
      <c r="B286" s="126" t="s">
        <v>254</v>
      </c>
      <c r="C286" s="36" t="s">
        <v>56</v>
      </c>
    </row>
    <row r="287" spans="1:3">
      <c r="A287" s="14" t="s">
        <v>750</v>
      </c>
      <c r="B287" s="126" t="s">
        <v>255</v>
      </c>
      <c r="C287" s="36" t="s">
        <v>56</v>
      </c>
    </row>
    <row r="288" spans="1:3">
      <c r="A288" s="14" t="s">
        <v>751</v>
      </c>
      <c r="B288" s="126" t="s">
        <v>256</v>
      </c>
      <c r="C288" s="36" t="s">
        <v>56</v>
      </c>
    </row>
    <row r="289" spans="1:3">
      <c r="A289" s="14" t="s">
        <v>752</v>
      </c>
      <c r="B289" s="126" t="s">
        <v>257</v>
      </c>
      <c r="C289" s="36" t="s">
        <v>56</v>
      </c>
    </row>
    <row r="290" spans="1:3">
      <c r="A290" s="14" t="s">
        <v>753</v>
      </c>
      <c r="B290" s="126" t="s">
        <v>258</v>
      </c>
      <c r="C290" s="36" t="s">
        <v>56</v>
      </c>
    </row>
    <row r="291" spans="1:3">
      <c r="A291" s="14" t="s">
        <v>754</v>
      </c>
      <c r="B291" s="126" t="s">
        <v>259</v>
      </c>
      <c r="C291" s="36" t="s">
        <v>56</v>
      </c>
    </row>
    <row r="292" spans="1:3">
      <c r="A292" s="14" t="s">
        <v>755</v>
      </c>
      <c r="B292" s="126" t="s">
        <v>260</v>
      </c>
      <c r="C292" s="36" t="s">
        <v>56</v>
      </c>
    </row>
    <row r="293" spans="1:3">
      <c r="A293" s="14" t="s">
        <v>756</v>
      </c>
      <c r="B293" s="126" t="s">
        <v>261</v>
      </c>
      <c r="C293" s="36" t="s">
        <v>56</v>
      </c>
    </row>
    <row r="294" spans="1:3">
      <c r="A294" s="14" t="s">
        <v>757</v>
      </c>
      <c r="B294" s="126" t="s">
        <v>263</v>
      </c>
      <c r="C294" s="36" t="s">
        <v>56</v>
      </c>
    </row>
    <row r="295" spans="1:3">
      <c r="A295" s="14" t="s">
        <v>758</v>
      </c>
      <c r="B295" s="126" t="s">
        <v>264</v>
      </c>
      <c r="C295" s="36" t="s">
        <v>56</v>
      </c>
    </row>
    <row r="296" spans="1:3">
      <c r="A296" s="14" t="s">
        <v>759</v>
      </c>
      <c r="B296" s="126" t="s">
        <v>262</v>
      </c>
      <c r="C296" s="36" t="s">
        <v>56</v>
      </c>
    </row>
    <row r="297" spans="1:3">
      <c r="A297" s="14" t="s">
        <v>760</v>
      </c>
      <c r="B297" s="126" t="s">
        <v>265</v>
      </c>
      <c r="C297" s="36" t="s">
        <v>56</v>
      </c>
    </row>
    <row r="298" spans="1:3">
      <c r="A298" s="14" t="s">
        <v>761</v>
      </c>
      <c r="B298" s="126" t="s">
        <v>67</v>
      </c>
      <c r="C298" s="36" t="s">
        <v>56</v>
      </c>
    </row>
    <row r="299" spans="1:3">
      <c r="A299" s="14" t="s">
        <v>762</v>
      </c>
      <c r="B299" s="126" t="s">
        <v>67</v>
      </c>
      <c r="C299" s="36" t="s">
        <v>56</v>
      </c>
    </row>
    <row r="300" spans="1:3">
      <c r="A300" s="14" t="s">
        <v>763</v>
      </c>
      <c r="B300" s="126" t="s">
        <v>67</v>
      </c>
      <c r="C300" s="36" t="s">
        <v>56</v>
      </c>
    </row>
    <row r="301" spans="1:3">
      <c r="A301" s="14" t="s">
        <v>764</v>
      </c>
      <c r="B301" s="126" t="s">
        <v>67</v>
      </c>
      <c r="C301" s="36" t="s">
        <v>56</v>
      </c>
    </row>
    <row r="302" spans="1:3">
      <c r="A302" s="14" t="s">
        <v>765</v>
      </c>
      <c r="B302" s="126" t="s">
        <v>67</v>
      </c>
      <c r="C302" s="36" t="s">
        <v>56</v>
      </c>
    </row>
    <row r="303" spans="1:3">
      <c r="A303" s="14" t="s">
        <v>766</v>
      </c>
      <c r="B303" s="126" t="s">
        <v>67</v>
      </c>
      <c r="C303" s="36" t="s">
        <v>56</v>
      </c>
    </row>
    <row r="304" spans="1:3">
      <c r="A304" s="14" t="s">
        <v>767</v>
      </c>
      <c r="B304" s="126" t="s">
        <v>67</v>
      </c>
      <c r="C304" s="36" t="s">
        <v>56</v>
      </c>
    </row>
    <row r="305" spans="1:3">
      <c r="A305" s="14" t="s">
        <v>768</v>
      </c>
      <c r="B305" s="126" t="s">
        <v>67</v>
      </c>
      <c r="C305" s="36" t="s">
        <v>56</v>
      </c>
    </row>
    <row r="306" spans="1:3">
      <c r="A306" s="14" t="s">
        <v>769</v>
      </c>
      <c r="B306" s="126" t="s">
        <v>322</v>
      </c>
      <c r="C306" s="36" t="s">
        <v>56</v>
      </c>
    </row>
    <row r="307" spans="1:3">
      <c r="A307" s="14" t="s">
        <v>770</v>
      </c>
      <c r="B307" s="126" t="s">
        <v>322</v>
      </c>
      <c r="C307" s="36" t="s">
        <v>56</v>
      </c>
    </row>
    <row r="308" spans="1:3">
      <c r="A308" s="14" t="s">
        <v>771</v>
      </c>
      <c r="B308" s="126" t="s">
        <v>322</v>
      </c>
      <c r="C308" s="36" t="s">
        <v>56</v>
      </c>
    </row>
    <row r="309" spans="1:3">
      <c r="A309" s="14" t="s">
        <v>772</v>
      </c>
      <c r="B309" s="126" t="s">
        <v>322</v>
      </c>
      <c r="C309" s="36" t="s">
        <v>56</v>
      </c>
    </row>
    <row r="310" spans="1:3">
      <c r="A310" s="14" t="s">
        <v>773</v>
      </c>
      <c r="B310" s="126" t="s">
        <v>322</v>
      </c>
      <c r="C310" s="36" t="s">
        <v>56</v>
      </c>
    </row>
    <row r="311" spans="1:3">
      <c r="A311" s="14" t="s">
        <v>774</v>
      </c>
      <c r="B311" s="126" t="s">
        <v>322</v>
      </c>
      <c r="C311" s="36" t="s">
        <v>56</v>
      </c>
    </row>
    <row r="312" spans="1:3">
      <c r="A312" s="14" t="s">
        <v>775</v>
      </c>
      <c r="B312" s="126" t="s">
        <v>322</v>
      </c>
      <c r="C312" s="36" t="s">
        <v>56</v>
      </c>
    </row>
    <row r="313" spans="1:3">
      <c r="A313" s="14" t="s">
        <v>776</v>
      </c>
      <c r="B313" s="126" t="s">
        <v>322</v>
      </c>
      <c r="C313" s="36" t="s">
        <v>56</v>
      </c>
    </row>
    <row r="314" spans="1:3">
      <c r="A314" s="14" t="s">
        <v>777</v>
      </c>
      <c r="B314" s="126" t="s">
        <v>323</v>
      </c>
      <c r="C314" s="36" t="s">
        <v>56</v>
      </c>
    </row>
    <row r="315" spans="1:3">
      <c r="A315" s="14" t="s">
        <v>778</v>
      </c>
      <c r="B315" s="126" t="s">
        <v>323</v>
      </c>
      <c r="C315" s="36" t="s">
        <v>56</v>
      </c>
    </row>
    <row r="316" spans="1:3">
      <c r="A316" s="14" t="s">
        <v>779</v>
      </c>
      <c r="B316" s="126" t="s">
        <v>323</v>
      </c>
      <c r="C316" s="36" t="s">
        <v>56</v>
      </c>
    </row>
    <row r="317" spans="1:3">
      <c r="A317" s="14" t="s">
        <v>780</v>
      </c>
      <c r="B317" s="126" t="s">
        <v>323</v>
      </c>
      <c r="C317" s="36" t="s">
        <v>56</v>
      </c>
    </row>
    <row r="318" spans="1:3">
      <c r="A318" s="14" t="s">
        <v>781</v>
      </c>
      <c r="B318" s="126" t="s">
        <v>323</v>
      </c>
      <c r="C318" s="36" t="s">
        <v>56</v>
      </c>
    </row>
    <row r="319" spans="1:3">
      <c r="A319" s="14" t="s">
        <v>782</v>
      </c>
      <c r="B319" s="126" t="s">
        <v>323</v>
      </c>
      <c r="C319" s="36" t="s">
        <v>56</v>
      </c>
    </row>
    <row r="320" spans="1:3">
      <c r="A320" s="14" t="s">
        <v>783</v>
      </c>
      <c r="B320" s="126" t="s">
        <v>323</v>
      </c>
      <c r="C320" s="36" t="s">
        <v>56</v>
      </c>
    </row>
    <row r="321" spans="1:3">
      <c r="A321" s="14" t="s">
        <v>784</v>
      </c>
      <c r="B321" s="126" t="s">
        <v>323</v>
      </c>
      <c r="C321" s="36" t="s">
        <v>56</v>
      </c>
    </row>
    <row r="322" spans="1:3">
      <c r="A322" s="14" t="s">
        <v>785</v>
      </c>
      <c r="B322" s="126" t="s">
        <v>328</v>
      </c>
      <c r="C322" s="36" t="s">
        <v>56</v>
      </c>
    </row>
    <row r="323" spans="1:3">
      <c r="A323" s="14" t="s">
        <v>786</v>
      </c>
      <c r="B323" s="126" t="s">
        <v>329</v>
      </c>
      <c r="C323" s="36" t="s">
        <v>56</v>
      </c>
    </row>
    <row r="324" spans="1:3">
      <c r="A324" s="14" t="s">
        <v>787</v>
      </c>
      <c r="B324" s="126" t="s">
        <v>330</v>
      </c>
      <c r="C324" s="36" t="s">
        <v>56</v>
      </c>
    </row>
    <row r="325" spans="1:3">
      <c r="A325" s="14" t="s">
        <v>788</v>
      </c>
      <c r="B325" s="126" t="s">
        <v>332</v>
      </c>
      <c r="C325" s="36" t="s">
        <v>56</v>
      </c>
    </row>
    <row r="326" spans="1:3">
      <c r="A326" s="14" t="s">
        <v>789</v>
      </c>
      <c r="B326" s="126" t="s">
        <v>332</v>
      </c>
      <c r="C326" s="36" t="s">
        <v>56</v>
      </c>
    </row>
    <row r="327" spans="1:3">
      <c r="A327" s="14" t="s">
        <v>790</v>
      </c>
      <c r="B327" s="126" t="s">
        <v>332</v>
      </c>
      <c r="C327" s="36" t="s">
        <v>56</v>
      </c>
    </row>
    <row r="328" spans="1:3">
      <c r="A328" s="14" t="s">
        <v>791</v>
      </c>
      <c r="B328" s="126" t="s">
        <v>332</v>
      </c>
      <c r="C328" s="36" t="s">
        <v>56</v>
      </c>
    </row>
    <row r="329" spans="1:3">
      <c r="A329" s="14" t="s">
        <v>792</v>
      </c>
      <c r="B329" s="126" t="s">
        <v>332</v>
      </c>
      <c r="C329" s="36" t="s">
        <v>56</v>
      </c>
    </row>
    <row r="330" spans="1:3">
      <c r="A330" s="14" t="s">
        <v>793</v>
      </c>
      <c r="B330" s="126" t="s">
        <v>332</v>
      </c>
      <c r="C330" s="36" t="s">
        <v>56</v>
      </c>
    </row>
    <row r="331" spans="1:3">
      <c r="A331" s="14" t="s">
        <v>794</v>
      </c>
      <c r="B331" s="126" t="s">
        <v>332</v>
      </c>
      <c r="C331" s="36" t="s">
        <v>56</v>
      </c>
    </row>
    <row r="332" spans="1:3">
      <c r="A332" s="14" t="s">
        <v>795</v>
      </c>
      <c r="B332" s="126" t="s">
        <v>332</v>
      </c>
      <c r="C332" s="36" t="s">
        <v>56</v>
      </c>
    </row>
    <row r="333" spans="1:3">
      <c r="A333" s="14" t="s">
        <v>796</v>
      </c>
      <c r="B333" s="126" t="s">
        <v>333</v>
      </c>
      <c r="C333" s="36" t="s">
        <v>56</v>
      </c>
    </row>
    <row r="334" spans="1:3">
      <c r="A334" s="14" t="s">
        <v>797</v>
      </c>
      <c r="B334" s="126" t="s">
        <v>333</v>
      </c>
      <c r="C334" s="36" t="s">
        <v>56</v>
      </c>
    </row>
    <row r="335" spans="1:3">
      <c r="A335" s="14" t="s">
        <v>798</v>
      </c>
      <c r="B335" s="126" t="s">
        <v>333</v>
      </c>
      <c r="C335" s="36" t="s">
        <v>56</v>
      </c>
    </row>
    <row r="336" spans="1:3">
      <c r="A336" s="14" t="s">
        <v>799</v>
      </c>
      <c r="B336" s="126" t="s">
        <v>333</v>
      </c>
      <c r="C336" s="36" t="s">
        <v>56</v>
      </c>
    </row>
    <row r="337" spans="1:3">
      <c r="A337" s="14" t="s">
        <v>800</v>
      </c>
      <c r="B337" s="126" t="s">
        <v>333</v>
      </c>
      <c r="C337" s="36" t="s">
        <v>56</v>
      </c>
    </row>
    <row r="338" spans="1:3">
      <c r="A338" s="14" t="s">
        <v>801</v>
      </c>
      <c r="B338" s="126" t="s">
        <v>333</v>
      </c>
      <c r="C338" s="36" t="s">
        <v>56</v>
      </c>
    </row>
    <row r="339" spans="1:3">
      <c r="A339" s="14" t="s">
        <v>802</v>
      </c>
      <c r="B339" s="126" t="s">
        <v>333</v>
      </c>
      <c r="C339" s="36" t="s">
        <v>56</v>
      </c>
    </row>
    <row r="340" spans="1:3">
      <c r="A340" s="14" t="s">
        <v>803</v>
      </c>
      <c r="B340" s="126" t="s">
        <v>333</v>
      </c>
      <c r="C340" s="36" t="s">
        <v>56</v>
      </c>
    </row>
    <row r="341" spans="1:3">
      <c r="A341" s="14" t="s">
        <v>804</v>
      </c>
      <c r="B341" s="126" t="s">
        <v>334</v>
      </c>
      <c r="C341" s="36" t="s">
        <v>56</v>
      </c>
    </row>
    <row r="342" spans="1:3">
      <c r="A342" s="14" t="s">
        <v>805</v>
      </c>
      <c r="B342" s="126" t="s">
        <v>334</v>
      </c>
      <c r="C342" s="36" t="s">
        <v>56</v>
      </c>
    </row>
    <row r="343" spans="1:3">
      <c r="A343" s="14" t="s">
        <v>806</v>
      </c>
      <c r="B343" s="126" t="s">
        <v>334</v>
      </c>
      <c r="C343" s="36" t="s">
        <v>56</v>
      </c>
    </row>
    <row r="344" spans="1:3">
      <c r="A344" s="14" t="s">
        <v>807</v>
      </c>
      <c r="B344" s="126" t="s">
        <v>334</v>
      </c>
      <c r="C344" s="36" t="s">
        <v>56</v>
      </c>
    </row>
    <row r="345" spans="1:3">
      <c r="A345" s="14" t="s">
        <v>808</v>
      </c>
      <c r="B345" s="126" t="s">
        <v>334</v>
      </c>
      <c r="C345" s="36" t="s">
        <v>56</v>
      </c>
    </row>
    <row r="346" spans="1:3">
      <c r="A346" s="14" t="s">
        <v>809</v>
      </c>
      <c r="B346" s="126" t="s">
        <v>334</v>
      </c>
      <c r="C346" s="36" t="s">
        <v>56</v>
      </c>
    </row>
    <row r="347" spans="1:3">
      <c r="A347" s="14" t="s">
        <v>810</v>
      </c>
      <c r="B347" s="126" t="s">
        <v>334</v>
      </c>
      <c r="C347" s="36" t="s">
        <v>56</v>
      </c>
    </row>
    <row r="348" spans="1:3">
      <c r="A348" s="14" t="s">
        <v>811</v>
      </c>
      <c r="B348" s="126" t="s">
        <v>334</v>
      </c>
      <c r="C348" s="36" t="s">
        <v>56</v>
      </c>
    </row>
    <row r="349" spans="1:3">
      <c r="A349" s="14" t="s">
        <v>812</v>
      </c>
      <c r="B349" s="126" t="s">
        <v>335</v>
      </c>
      <c r="C349" s="36" t="s">
        <v>56</v>
      </c>
    </row>
    <row r="350" spans="1:3">
      <c r="A350" s="14" t="s">
        <v>813</v>
      </c>
      <c r="B350" s="126" t="s">
        <v>335</v>
      </c>
      <c r="C350" s="36" t="s">
        <v>56</v>
      </c>
    </row>
    <row r="351" spans="1:3">
      <c r="A351" s="14" t="s">
        <v>814</v>
      </c>
      <c r="B351" s="126" t="s">
        <v>335</v>
      </c>
      <c r="C351" s="36" t="s">
        <v>56</v>
      </c>
    </row>
    <row r="352" spans="1:3">
      <c r="A352" s="14" t="s">
        <v>815</v>
      </c>
      <c r="B352" s="126" t="s">
        <v>335</v>
      </c>
      <c r="C352" s="36" t="s">
        <v>56</v>
      </c>
    </row>
    <row r="353" spans="1:3">
      <c r="A353" s="14" t="s">
        <v>816</v>
      </c>
      <c r="B353" s="126" t="s">
        <v>335</v>
      </c>
      <c r="C353" s="36" t="s">
        <v>56</v>
      </c>
    </row>
    <row r="354" spans="1:3">
      <c r="A354" s="14" t="s">
        <v>817</v>
      </c>
      <c r="B354" s="126" t="s">
        <v>335</v>
      </c>
      <c r="C354" s="36" t="s">
        <v>56</v>
      </c>
    </row>
    <row r="355" spans="1:3">
      <c r="A355" s="14" t="s">
        <v>818</v>
      </c>
      <c r="B355" s="126" t="s">
        <v>335</v>
      </c>
      <c r="C355" s="36" t="s">
        <v>56</v>
      </c>
    </row>
    <row r="356" spans="1:3">
      <c r="A356" s="14" t="s">
        <v>819</v>
      </c>
      <c r="B356" s="126" t="s">
        <v>335</v>
      </c>
      <c r="C356" s="36" t="s">
        <v>56</v>
      </c>
    </row>
    <row r="357" spans="1:3">
      <c r="A357" s="14" t="s">
        <v>820</v>
      </c>
      <c r="B357" s="126" t="s">
        <v>336</v>
      </c>
      <c r="C357" s="36" t="s">
        <v>56</v>
      </c>
    </row>
    <row r="358" spans="1:3">
      <c r="A358" s="14" t="s">
        <v>821</v>
      </c>
      <c r="B358" s="126" t="s">
        <v>336</v>
      </c>
      <c r="C358" s="36" t="s">
        <v>56</v>
      </c>
    </row>
    <row r="359" spans="1:3">
      <c r="A359" s="14" t="s">
        <v>822</v>
      </c>
      <c r="B359" s="126" t="s">
        <v>336</v>
      </c>
      <c r="C359" s="36" t="s">
        <v>56</v>
      </c>
    </row>
    <row r="360" spans="1:3">
      <c r="A360" s="14" t="s">
        <v>823</v>
      </c>
      <c r="B360" s="126" t="s">
        <v>336</v>
      </c>
      <c r="C360" s="36" t="s">
        <v>56</v>
      </c>
    </row>
    <row r="361" spans="1:3">
      <c r="A361" s="14" t="s">
        <v>824</v>
      </c>
      <c r="B361" s="126" t="s">
        <v>336</v>
      </c>
      <c r="C361" s="36" t="s">
        <v>56</v>
      </c>
    </row>
    <row r="362" spans="1:3">
      <c r="A362" s="14" t="s">
        <v>825</v>
      </c>
      <c r="B362" s="126" t="s">
        <v>336</v>
      </c>
      <c r="C362" s="36" t="s">
        <v>56</v>
      </c>
    </row>
    <row r="363" spans="1:3">
      <c r="A363" s="14" t="s">
        <v>826</v>
      </c>
      <c r="B363" s="126" t="s">
        <v>336</v>
      </c>
      <c r="C363" s="36" t="s">
        <v>56</v>
      </c>
    </row>
    <row r="364" spans="1:3">
      <c r="A364" s="14" t="s">
        <v>827</v>
      </c>
      <c r="B364" s="126" t="s">
        <v>336</v>
      </c>
      <c r="C364" s="36" t="s">
        <v>56</v>
      </c>
    </row>
    <row r="365" spans="1:3">
      <c r="A365" s="14" t="s">
        <v>828</v>
      </c>
      <c r="B365" s="126" t="s">
        <v>337</v>
      </c>
      <c r="C365" s="36" t="s">
        <v>56</v>
      </c>
    </row>
    <row r="366" spans="1:3">
      <c r="A366" s="14" t="s">
        <v>829</v>
      </c>
      <c r="B366" s="126" t="s">
        <v>337</v>
      </c>
      <c r="C366" s="36" t="s">
        <v>56</v>
      </c>
    </row>
    <row r="367" spans="1:3">
      <c r="A367" s="14" t="s">
        <v>830</v>
      </c>
      <c r="B367" s="126" t="s">
        <v>337</v>
      </c>
      <c r="C367" s="36" t="s">
        <v>56</v>
      </c>
    </row>
    <row r="368" spans="1:3">
      <c r="A368" s="14" t="s">
        <v>831</v>
      </c>
      <c r="B368" s="126" t="s">
        <v>337</v>
      </c>
      <c r="C368" s="36" t="s">
        <v>56</v>
      </c>
    </row>
    <row r="369" spans="1:3">
      <c r="A369" s="14" t="s">
        <v>832</v>
      </c>
      <c r="B369" s="126" t="s">
        <v>337</v>
      </c>
      <c r="C369" s="36" t="s">
        <v>56</v>
      </c>
    </row>
    <row r="370" spans="1:3">
      <c r="A370" s="14" t="s">
        <v>833</v>
      </c>
      <c r="B370" s="126" t="s">
        <v>337</v>
      </c>
      <c r="C370" s="36" t="s">
        <v>56</v>
      </c>
    </row>
    <row r="371" spans="1:3">
      <c r="A371" s="14" t="s">
        <v>834</v>
      </c>
      <c r="B371" s="126" t="s">
        <v>337</v>
      </c>
      <c r="C371" s="36" t="s">
        <v>56</v>
      </c>
    </row>
    <row r="372" spans="1:3">
      <c r="A372" s="14" t="s">
        <v>835</v>
      </c>
      <c r="B372" s="126" t="s">
        <v>337</v>
      </c>
      <c r="C372" s="36" t="s">
        <v>56</v>
      </c>
    </row>
    <row r="373" spans="1:3">
      <c r="A373" s="14" t="s">
        <v>836</v>
      </c>
      <c r="B373" s="126" t="s">
        <v>338</v>
      </c>
      <c r="C373" s="36" t="s">
        <v>56</v>
      </c>
    </row>
    <row r="374" spans="1:3">
      <c r="A374" s="14" t="s">
        <v>837</v>
      </c>
      <c r="B374" s="126" t="s">
        <v>338</v>
      </c>
      <c r="C374" s="36" t="s">
        <v>56</v>
      </c>
    </row>
    <row r="375" spans="1:3">
      <c r="A375" s="14" t="s">
        <v>838</v>
      </c>
      <c r="B375" s="126" t="s">
        <v>338</v>
      </c>
      <c r="C375" s="36" t="s">
        <v>56</v>
      </c>
    </row>
    <row r="376" spans="1:3">
      <c r="A376" s="14" t="s">
        <v>839</v>
      </c>
      <c r="B376" s="126" t="s">
        <v>338</v>
      </c>
      <c r="C376" s="36" t="s">
        <v>56</v>
      </c>
    </row>
    <row r="377" spans="1:3">
      <c r="A377" s="14" t="s">
        <v>840</v>
      </c>
      <c r="B377" s="126" t="s">
        <v>338</v>
      </c>
      <c r="C377" s="36" t="s">
        <v>56</v>
      </c>
    </row>
    <row r="378" spans="1:3">
      <c r="A378" s="14" t="s">
        <v>841</v>
      </c>
      <c r="B378" s="126" t="s">
        <v>338</v>
      </c>
      <c r="C378" s="36" t="s">
        <v>56</v>
      </c>
    </row>
    <row r="379" spans="1:3">
      <c r="A379" s="14" t="s">
        <v>842</v>
      </c>
      <c r="B379" s="126" t="s">
        <v>338</v>
      </c>
      <c r="C379" s="36" t="s">
        <v>56</v>
      </c>
    </row>
    <row r="380" spans="1:3">
      <c r="A380" s="14" t="s">
        <v>843</v>
      </c>
      <c r="B380" s="126" t="s">
        <v>338</v>
      </c>
      <c r="C380" s="36" t="s">
        <v>56</v>
      </c>
    </row>
    <row r="381" spans="1:3">
      <c r="A381" s="14" t="s">
        <v>844</v>
      </c>
      <c r="B381" s="126" t="s">
        <v>339</v>
      </c>
      <c r="C381" s="36" t="s">
        <v>56</v>
      </c>
    </row>
    <row r="382" spans="1:3">
      <c r="A382" s="14" t="s">
        <v>845</v>
      </c>
      <c r="B382" s="126" t="s">
        <v>339</v>
      </c>
      <c r="C382" s="36" t="s">
        <v>56</v>
      </c>
    </row>
    <row r="383" spans="1:3">
      <c r="A383" s="14" t="s">
        <v>846</v>
      </c>
      <c r="B383" s="126" t="s">
        <v>339</v>
      </c>
      <c r="C383" s="36" t="s">
        <v>56</v>
      </c>
    </row>
    <row r="384" spans="1:3">
      <c r="A384" s="14" t="s">
        <v>847</v>
      </c>
      <c r="B384" s="126" t="s">
        <v>339</v>
      </c>
      <c r="C384" s="36" t="s">
        <v>56</v>
      </c>
    </row>
    <row r="385" spans="1:3">
      <c r="A385" s="14" t="s">
        <v>848</v>
      </c>
      <c r="B385" s="126" t="s">
        <v>339</v>
      </c>
      <c r="C385" s="36" t="s">
        <v>56</v>
      </c>
    </row>
    <row r="386" spans="1:3">
      <c r="A386" s="14" t="s">
        <v>849</v>
      </c>
      <c r="B386" s="126" t="s">
        <v>339</v>
      </c>
      <c r="C386" s="36" t="s">
        <v>56</v>
      </c>
    </row>
    <row r="387" spans="1:3">
      <c r="A387" s="14" t="s">
        <v>850</v>
      </c>
      <c r="B387" s="126" t="s">
        <v>339</v>
      </c>
      <c r="C387" s="36" t="s">
        <v>56</v>
      </c>
    </row>
    <row r="388" spans="1:3">
      <c r="A388" s="14" t="s">
        <v>851</v>
      </c>
      <c r="B388" s="126" t="s">
        <v>339</v>
      </c>
      <c r="C388" s="36" t="s">
        <v>56</v>
      </c>
    </row>
    <row r="389" spans="1:3">
      <c r="A389" s="14" t="s">
        <v>852</v>
      </c>
      <c r="B389" s="126" t="s">
        <v>340</v>
      </c>
      <c r="C389" s="36" t="s">
        <v>56</v>
      </c>
    </row>
    <row r="390" spans="1:3">
      <c r="A390" s="14" t="s">
        <v>853</v>
      </c>
      <c r="B390" s="126" t="s">
        <v>340</v>
      </c>
      <c r="C390" s="36" t="s">
        <v>56</v>
      </c>
    </row>
    <row r="391" spans="1:3">
      <c r="A391" s="14" t="s">
        <v>854</v>
      </c>
      <c r="B391" s="126" t="s">
        <v>340</v>
      </c>
      <c r="C391" s="36" t="s">
        <v>56</v>
      </c>
    </row>
    <row r="392" spans="1:3">
      <c r="A392" s="14" t="s">
        <v>855</v>
      </c>
      <c r="B392" s="126" t="s">
        <v>340</v>
      </c>
      <c r="C392" s="36" t="s">
        <v>56</v>
      </c>
    </row>
    <row r="393" spans="1:3">
      <c r="A393" s="14" t="s">
        <v>856</v>
      </c>
      <c r="B393" s="126" t="s">
        <v>340</v>
      </c>
      <c r="C393" s="36" t="s">
        <v>56</v>
      </c>
    </row>
    <row r="394" spans="1:3">
      <c r="A394" s="14" t="s">
        <v>857</v>
      </c>
      <c r="B394" s="126" t="s">
        <v>340</v>
      </c>
      <c r="C394" s="36" t="s">
        <v>56</v>
      </c>
    </row>
    <row r="395" spans="1:3">
      <c r="A395" s="14" t="s">
        <v>858</v>
      </c>
      <c r="B395" s="126" t="s">
        <v>340</v>
      </c>
      <c r="C395" s="36" t="s">
        <v>56</v>
      </c>
    </row>
    <row r="396" spans="1:3">
      <c r="A396" s="14" t="s">
        <v>859</v>
      </c>
      <c r="B396" s="126" t="s">
        <v>340</v>
      </c>
      <c r="C396" s="36" t="s">
        <v>56</v>
      </c>
    </row>
    <row r="397" spans="1:3">
      <c r="A397" s="14" t="s">
        <v>860</v>
      </c>
      <c r="B397" s="126" t="s">
        <v>341</v>
      </c>
      <c r="C397" s="36" t="s">
        <v>56</v>
      </c>
    </row>
    <row r="398" spans="1:3">
      <c r="A398" s="14" t="s">
        <v>861</v>
      </c>
      <c r="B398" s="126" t="s">
        <v>341</v>
      </c>
      <c r="C398" s="36" t="s">
        <v>56</v>
      </c>
    </row>
    <row r="399" spans="1:3">
      <c r="A399" s="14" t="s">
        <v>862</v>
      </c>
      <c r="B399" s="126" t="s">
        <v>341</v>
      </c>
      <c r="C399" s="36" t="s">
        <v>56</v>
      </c>
    </row>
    <row r="400" spans="1:3">
      <c r="A400" s="14" t="s">
        <v>863</v>
      </c>
      <c r="B400" s="126" t="s">
        <v>341</v>
      </c>
      <c r="C400" s="36" t="s">
        <v>56</v>
      </c>
    </row>
    <row r="401" spans="1:3">
      <c r="A401" s="14" t="s">
        <v>864</v>
      </c>
      <c r="B401" s="126" t="s">
        <v>341</v>
      </c>
      <c r="C401" s="36" t="s">
        <v>56</v>
      </c>
    </row>
    <row r="402" spans="1:3">
      <c r="A402" s="14" t="s">
        <v>865</v>
      </c>
      <c r="B402" s="126" t="s">
        <v>341</v>
      </c>
      <c r="C402" s="36" t="s">
        <v>56</v>
      </c>
    </row>
    <row r="403" spans="1:3">
      <c r="A403" s="14" t="s">
        <v>866</v>
      </c>
      <c r="B403" s="126" t="s">
        <v>341</v>
      </c>
      <c r="C403" s="36" t="s">
        <v>56</v>
      </c>
    </row>
    <row r="404" spans="1:3">
      <c r="A404" s="14" t="s">
        <v>867</v>
      </c>
      <c r="B404" s="126" t="s">
        <v>341</v>
      </c>
      <c r="C404" s="36" t="s">
        <v>56</v>
      </c>
    </row>
    <row r="405" spans="1:3">
      <c r="A405" s="14" t="s">
        <v>868</v>
      </c>
      <c r="B405" s="126" t="s">
        <v>342</v>
      </c>
      <c r="C405" s="36" t="s">
        <v>56</v>
      </c>
    </row>
    <row r="406" spans="1:3">
      <c r="A406" s="14" t="s">
        <v>869</v>
      </c>
      <c r="B406" s="126" t="s">
        <v>342</v>
      </c>
      <c r="C406" s="36" t="s">
        <v>56</v>
      </c>
    </row>
    <row r="407" spans="1:3">
      <c r="A407" s="14" t="s">
        <v>870</v>
      </c>
      <c r="B407" s="126" t="s">
        <v>342</v>
      </c>
      <c r="C407" s="36" t="s">
        <v>56</v>
      </c>
    </row>
    <row r="408" spans="1:3">
      <c r="A408" s="14" t="s">
        <v>871</v>
      </c>
      <c r="B408" s="126" t="s">
        <v>342</v>
      </c>
      <c r="C408" s="36" t="s">
        <v>56</v>
      </c>
    </row>
    <row r="409" spans="1:3">
      <c r="A409" s="14" t="s">
        <v>872</v>
      </c>
      <c r="B409" s="126" t="s">
        <v>342</v>
      </c>
      <c r="C409" s="36" t="s">
        <v>56</v>
      </c>
    </row>
    <row r="410" spans="1:3">
      <c r="A410" s="14" t="s">
        <v>873</v>
      </c>
      <c r="B410" s="126" t="s">
        <v>342</v>
      </c>
      <c r="C410" s="36" t="s">
        <v>56</v>
      </c>
    </row>
    <row r="411" spans="1:3">
      <c r="A411" s="14" t="s">
        <v>874</v>
      </c>
      <c r="B411" s="126" t="s">
        <v>342</v>
      </c>
      <c r="C411" s="36" t="s">
        <v>56</v>
      </c>
    </row>
    <row r="412" spans="1:3">
      <c r="A412" s="14" t="s">
        <v>875</v>
      </c>
      <c r="B412" s="126" t="s">
        <v>342</v>
      </c>
      <c r="C412" s="36" t="s">
        <v>56</v>
      </c>
    </row>
    <row r="413" spans="1:3">
      <c r="A413" s="14" t="s">
        <v>876</v>
      </c>
      <c r="B413" s="126" t="s">
        <v>343</v>
      </c>
      <c r="C413" s="36" t="s">
        <v>56</v>
      </c>
    </row>
    <row r="414" spans="1:3">
      <c r="A414" s="14" t="s">
        <v>877</v>
      </c>
      <c r="B414" s="126" t="s">
        <v>343</v>
      </c>
      <c r="C414" s="36" t="s">
        <v>56</v>
      </c>
    </row>
    <row r="415" spans="1:3">
      <c r="A415" s="14" t="s">
        <v>878</v>
      </c>
      <c r="B415" s="126" t="s">
        <v>343</v>
      </c>
      <c r="C415" s="36" t="s">
        <v>56</v>
      </c>
    </row>
    <row r="416" spans="1:3">
      <c r="A416" s="14" t="s">
        <v>879</v>
      </c>
      <c r="B416" s="126" t="s">
        <v>343</v>
      </c>
      <c r="C416" s="36" t="s">
        <v>56</v>
      </c>
    </row>
    <row r="417" spans="1:3">
      <c r="A417" s="14" t="s">
        <v>880</v>
      </c>
      <c r="B417" s="126" t="s">
        <v>343</v>
      </c>
      <c r="C417" s="36" t="s">
        <v>56</v>
      </c>
    </row>
    <row r="418" spans="1:3">
      <c r="A418" s="14" t="s">
        <v>881</v>
      </c>
      <c r="B418" s="126" t="s">
        <v>343</v>
      </c>
      <c r="C418" s="36" t="s">
        <v>56</v>
      </c>
    </row>
    <row r="419" spans="1:3">
      <c r="A419" s="14" t="s">
        <v>882</v>
      </c>
      <c r="B419" s="126" t="s">
        <v>343</v>
      </c>
      <c r="C419" s="36" t="s">
        <v>56</v>
      </c>
    </row>
    <row r="420" spans="1:3">
      <c r="A420" s="14" t="s">
        <v>883</v>
      </c>
      <c r="B420" s="126" t="s">
        <v>343</v>
      </c>
      <c r="C420" s="36" t="s">
        <v>56</v>
      </c>
    </row>
    <row r="421" spans="1:3">
      <c r="A421" s="14" t="s">
        <v>884</v>
      </c>
      <c r="B421" s="126" t="s">
        <v>344</v>
      </c>
      <c r="C421" s="36" t="s">
        <v>56</v>
      </c>
    </row>
    <row r="422" spans="1:3">
      <c r="A422" s="14" t="s">
        <v>885</v>
      </c>
      <c r="B422" s="126" t="s">
        <v>344</v>
      </c>
      <c r="C422" s="36" t="s">
        <v>56</v>
      </c>
    </row>
    <row r="423" spans="1:3">
      <c r="A423" s="14" t="s">
        <v>886</v>
      </c>
      <c r="B423" s="126" t="s">
        <v>344</v>
      </c>
      <c r="C423" s="36" t="s">
        <v>56</v>
      </c>
    </row>
    <row r="424" spans="1:3">
      <c r="A424" s="14" t="s">
        <v>887</v>
      </c>
      <c r="B424" s="126" t="s">
        <v>344</v>
      </c>
      <c r="C424" s="36" t="s">
        <v>56</v>
      </c>
    </row>
    <row r="425" spans="1:3">
      <c r="A425" s="14" t="s">
        <v>888</v>
      </c>
      <c r="B425" s="126" t="s">
        <v>344</v>
      </c>
      <c r="C425" s="36" t="s">
        <v>56</v>
      </c>
    </row>
    <row r="426" spans="1:3">
      <c r="A426" s="14" t="s">
        <v>889</v>
      </c>
      <c r="B426" s="126" t="s">
        <v>344</v>
      </c>
      <c r="C426" s="36" t="s">
        <v>56</v>
      </c>
    </row>
    <row r="427" spans="1:3">
      <c r="A427" s="14" t="s">
        <v>890</v>
      </c>
      <c r="B427" s="126" t="s">
        <v>344</v>
      </c>
      <c r="C427" s="36" t="s">
        <v>56</v>
      </c>
    </row>
    <row r="428" spans="1:3">
      <c r="A428" s="14" t="s">
        <v>891</v>
      </c>
      <c r="B428" s="126" t="s">
        <v>344</v>
      </c>
      <c r="C428" s="36" t="s">
        <v>56</v>
      </c>
    </row>
    <row r="429" spans="1:3">
      <c r="A429" s="14" t="s">
        <v>892</v>
      </c>
      <c r="B429" s="126" t="s">
        <v>345</v>
      </c>
      <c r="C429" s="36" t="s">
        <v>56</v>
      </c>
    </row>
    <row r="430" spans="1:3">
      <c r="A430" s="14" t="s">
        <v>893</v>
      </c>
      <c r="B430" s="126" t="s">
        <v>345</v>
      </c>
      <c r="C430" s="36" t="s">
        <v>56</v>
      </c>
    </row>
    <row r="431" spans="1:3">
      <c r="A431" s="14" t="s">
        <v>894</v>
      </c>
      <c r="B431" s="126" t="s">
        <v>345</v>
      </c>
      <c r="C431" s="36" t="s">
        <v>56</v>
      </c>
    </row>
    <row r="432" spans="1:3">
      <c r="A432" s="14" t="s">
        <v>895</v>
      </c>
      <c r="B432" s="126" t="s">
        <v>345</v>
      </c>
      <c r="C432" s="36" t="s">
        <v>56</v>
      </c>
    </row>
    <row r="433" spans="1:3">
      <c r="A433" s="14" t="s">
        <v>896</v>
      </c>
      <c r="B433" s="126" t="s">
        <v>345</v>
      </c>
      <c r="C433" s="36" t="s">
        <v>56</v>
      </c>
    </row>
    <row r="434" spans="1:3">
      <c r="A434" s="14" t="s">
        <v>897</v>
      </c>
      <c r="B434" s="126" t="s">
        <v>345</v>
      </c>
      <c r="C434" s="36" t="s">
        <v>56</v>
      </c>
    </row>
    <row r="435" spans="1:3">
      <c r="A435" s="14" t="s">
        <v>898</v>
      </c>
      <c r="B435" s="126" t="s">
        <v>345</v>
      </c>
      <c r="C435" s="36" t="s">
        <v>56</v>
      </c>
    </row>
    <row r="436" spans="1:3">
      <c r="A436" s="14" t="s">
        <v>899</v>
      </c>
      <c r="B436" s="126" t="s">
        <v>345</v>
      </c>
      <c r="C436" s="36" t="s">
        <v>56</v>
      </c>
    </row>
    <row r="437" spans="1:3">
      <c r="A437" s="14" t="s">
        <v>900</v>
      </c>
      <c r="B437" s="126" t="s">
        <v>346</v>
      </c>
      <c r="C437" s="36" t="s">
        <v>56</v>
      </c>
    </row>
    <row r="438" spans="1:3">
      <c r="A438" s="14" t="s">
        <v>901</v>
      </c>
      <c r="B438" s="126" t="s">
        <v>346</v>
      </c>
      <c r="C438" s="36" t="s">
        <v>56</v>
      </c>
    </row>
    <row r="439" spans="1:3">
      <c r="A439" s="14" t="s">
        <v>902</v>
      </c>
      <c r="B439" s="126" t="s">
        <v>346</v>
      </c>
      <c r="C439" s="36" t="s">
        <v>56</v>
      </c>
    </row>
    <row r="440" spans="1:3">
      <c r="A440" s="14" t="s">
        <v>903</v>
      </c>
      <c r="B440" s="126" t="s">
        <v>346</v>
      </c>
      <c r="C440" s="36" t="s">
        <v>56</v>
      </c>
    </row>
    <row r="441" spans="1:3">
      <c r="A441" s="14" t="s">
        <v>904</v>
      </c>
      <c r="B441" s="126" t="s">
        <v>346</v>
      </c>
      <c r="C441" s="36" t="s">
        <v>56</v>
      </c>
    </row>
    <row r="442" spans="1:3">
      <c r="A442" s="14" t="s">
        <v>905</v>
      </c>
      <c r="B442" s="126" t="s">
        <v>346</v>
      </c>
      <c r="C442" s="36" t="s">
        <v>56</v>
      </c>
    </row>
    <row r="443" spans="1:3">
      <c r="A443" s="14" t="s">
        <v>906</v>
      </c>
      <c r="B443" s="126" t="s">
        <v>346</v>
      </c>
      <c r="C443" s="36" t="s">
        <v>56</v>
      </c>
    </row>
    <row r="444" spans="1:3">
      <c r="A444" s="14" t="s">
        <v>907</v>
      </c>
      <c r="B444" s="126" t="s">
        <v>346</v>
      </c>
      <c r="C444" s="36" t="s">
        <v>56</v>
      </c>
    </row>
    <row r="445" spans="1:3">
      <c r="A445" s="14" t="s">
        <v>908</v>
      </c>
      <c r="B445" s="126" t="s">
        <v>347</v>
      </c>
      <c r="C445" s="36" t="s">
        <v>56</v>
      </c>
    </row>
    <row r="446" spans="1:3">
      <c r="A446" s="14" t="s">
        <v>909</v>
      </c>
      <c r="B446" s="126" t="s">
        <v>347</v>
      </c>
      <c r="C446" s="36" t="s">
        <v>56</v>
      </c>
    </row>
    <row r="447" spans="1:3">
      <c r="A447" s="14" t="s">
        <v>910</v>
      </c>
      <c r="B447" s="126" t="s">
        <v>347</v>
      </c>
      <c r="C447" s="36" t="s">
        <v>56</v>
      </c>
    </row>
    <row r="448" spans="1:3">
      <c r="A448" s="14" t="s">
        <v>911</v>
      </c>
      <c r="B448" s="126" t="s">
        <v>347</v>
      </c>
      <c r="C448" s="36" t="s">
        <v>56</v>
      </c>
    </row>
    <row r="449" spans="1:3">
      <c r="A449" s="14" t="s">
        <v>912</v>
      </c>
      <c r="B449" s="126" t="s">
        <v>347</v>
      </c>
      <c r="C449" s="36" t="s">
        <v>56</v>
      </c>
    </row>
    <row r="450" spans="1:3">
      <c r="A450" s="14" t="s">
        <v>913</v>
      </c>
      <c r="B450" s="126" t="s">
        <v>347</v>
      </c>
      <c r="C450" s="36" t="s">
        <v>56</v>
      </c>
    </row>
    <row r="451" spans="1:3">
      <c r="A451" s="14" t="s">
        <v>914</v>
      </c>
      <c r="B451" s="126" t="s">
        <v>347</v>
      </c>
      <c r="C451" s="36" t="s">
        <v>56</v>
      </c>
    </row>
    <row r="452" spans="1:3">
      <c r="A452" s="14" t="s">
        <v>915</v>
      </c>
      <c r="B452" s="126" t="s">
        <v>347</v>
      </c>
      <c r="C452" s="36" t="s">
        <v>56</v>
      </c>
    </row>
    <row r="453" spans="1:3">
      <c r="A453" s="14" t="s">
        <v>916</v>
      </c>
      <c r="B453" s="126" t="s">
        <v>348</v>
      </c>
      <c r="C453" s="36" t="s">
        <v>56</v>
      </c>
    </row>
    <row r="454" spans="1:3">
      <c r="A454" s="14" t="s">
        <v>917</v>
      </c>
      <c r="B454" s="126" t="s">
        <v>348</v>
      </c>
      <c r="C454" s="36" t="s">
        <v>56</v>
      </c>
    </row>
    <row r="455" spans="1:3">
      <c r="A455" s="14" t="s">
        <v>918</v>
      </c>
      <c r="B455" s="126" t="s">
        <v>348</v>
      </c>
      <c r="C455" s="36" t="s">
        <v>56</v>
      </c>
    </row>
    <row r="456" spans="1:3">
      <c r="A456" s="14" t="s">
        <v>919</v>
      </c>
      <c r="B456" s="126" t="s">
        <v>348</v>
      </c>
      <c r="C456" s="36" t="s">
        <v>56</v>
      </c>
    </row>
    <row r="457" spans="1:3">
      <c r="A457" s="14" t="s">
        <v>920</v>
      </c>
      <c r="B457" s="126" t="s">
        <v>348</v>
      </c>
      <c r="C457" s="36" t="s">
        <v>56</v>
      </c>
    </row>
    <row r="458" spans="1:3">
      <c r="A458" s="14" t="s">
        <v>921</v>
      </c>
      <c r="B458" s="126" t="s">
        <v>348</v>
      </c>
      <c r="C458" s="36" t="s">
        <v>56</v>
      </c>
    </row>
    <row r="459" spans="1:3">
      <c r="A459" s="14" t="s">
        <v>922</v>
      </c>
      <c r="B459" s="126" t="s">
        <v>348</v>
      </c>
      <c r="C459" s="36" t="s">
        <v>56</v>
      </c>
    </row>
    <row r="460" spans="1:3">
      <c r="A460" s="14" t="s">
        <v>923</v>
      </c>
      <c r="B460" s="126" t="s">
        <v>348</v>
      </c>
      <c r="C460" s="36" t="s">
        <v>56</v>
      </c>
    </row>
    <row r="461" spans="1:3">
      <c r="A461" s="14" t="s">
        <v>924</v>
      </c>
      <c r="B461" s="126" t="s">
        <v>349</v>
      </c>
      <c r="C461" s="36" t="s">
        <v>56</v>
      </c>
    </row>
    <row r="462" spans="1:3">
      <c r="A462" s="14" t="s">
        <v>925</v>
      </c>
      <c r="B462" s="126" t="s">
        <v>349</v>
      </c>
      <c r="C462" s="36" t="s">
        <v>56</v>
      </c>
    </row>
    <row r="463" spans="1:3">
      <c r="A463" s="14" t="s">
        <v>926</v>
      </c>
      <c r="B463" s="126" t="s">
        <v>349</v>
      </c>
      <c r="C463" s="36" t="s">
        <v>56</v>
      </c>
    </row>
    <row r="464" spans="1:3">
      <c r="A464" s="14" t="s">
        <v>927</v>
      </c>
      <c r="B464" s="126" t="s">
        <v>349</v>
      </c>
      <c r="C464" s="36" t="s">
        <v>56</v>
      </c>
    </row>
    <row r="465" spans="1:3">
      <c r="A465" s="14" t="s">
        <v>928</v>
      </c>
      <c r="B465" s="126" t="s">
        <v>349</v>
      </c>
      <c r="C465" s="36" t="s">
        <v>56</v>
      </c>
    </row>
    <row r="466" spans="1:3">
      <c r="A466" s="14" t="s">
        <v>929</v>
      </c>
      <c r="B466" s="126" t="s">
        <v>349</v>
      </c>
      <c r="C466" s="36" t="s">
        <v>56</v>
      </c>
    </row>
    <row r="467" spans="1:3">
      <c r="A467" s="14" t="s">
        <v>930</v>
      </c>
      <c r="B467" s="126" t="s">
        <v>349</v>
      </c>
      <c r="C467" s="36" t="s">
        <v>56</v>
      </c>
    </row>
    <row r="468" spans="1:3">
      <c r="A468" s="14" t="s">
        <v>931</v>
      </c>
      <c r="B468" s="126" t="s">
        <v>349</v>
      </c>
      <c r="C468" s="36" t="s">
        <v>56</v>
      </c>
    </row>
    <row r="469" spans="1:3">
      <c r="A469" s="14" t="s">
        <v>932</v>
      </c>
      <c r="B469" s="126" t="s">
        <v>350</v>
      </c>
      <c r="C469" s="36" t="s">
        <v>56</v>
      </c>
    </row>
    <row r="470" spans="1:3">
      <c r="A470" s="14" t="s">
        <v>933</v>
      </c>
      <c r="B470" s="126" t="s">
        <v>350</v>
      </c>
      <c r="C470" s="36" t="s">
        <v>56</v>
      </c>
    </row>
    <row r="471" spans="1:3">
      <c r="A471" s="14" t="s">
        <v>934</v>
      </c>
      <c r="B471" s="126" t="s">
        <v>350</v>
      </c>
      <c r="C471" s="36" t="s">
        <v>56</v>
      </c>
    </row>
    <row r="472" spans="1:3">
      <c r="A472" s="14" t="s">
        <v>935</v>
      </c>
      <c r="B472" s="126" t="s">
        <v>350</v>
      </c>
      <c r="C472" s="36" t="s">
        <v>56</v>
      </c>
    </row>
    <row r="473" spans="1:3">
      <c r="A473" s="14" t="s">
        <v>936</v>
      </c>
      <c r="B473" s="126" t="s">
        <v>350</v>
      </c>
      <c r="C473" s="36" t="s">
        <v>56</v>
      </c>
    </row>
    <row r="474" spans="1:3">
      <c r="A474" s="14" t="s">
        <v>937</v>
      </c>
      <c r="B474" s="126" t="s">
        <v>350</v>
      </c>
      <c r="C474" s="36" t="s">
        <v>56</v>
      </c>
    </row>
    <row r="475" spans="1:3">
      <c r="A475" s="14" t="s">
        <v>938</v>
      </c>
      <c r="B475" s="126" t="s">
        <v>350</v>
      </c>
      <c r="C475" s="36" t="s">
        <v>56</v>
      </c>
    </row>
    <row r="476" spans="1:3">
      <c r="A476" s="14" t="s">
        <v>939</v>
      </c>
      <c r="B476" s="126" t="s">
        <v>350</v>
      </c>
      <c r="C476" s="36" t="s">
        <v>56</v>
      </c>
    </row>
    <row r="477" spans="1:3">
      <c r="A477" s="14" t="s">
        <v>940</v>
      </c>
      <c r="B477" s="126" t="s">
        <v>351</v>
      </c>
      <c r="C477" s="36" t="s">
        <v>56</v>
      </c>
    </row>
    <row r="478" spans="1:3">
      <c r="A478" s="14" t="s">
        <v>941</v>
      </c>
      <c r="B478" s="126" t="s">
        <v>351</v>
      </c>
      <c r="C478" s="36" t="s">
        <v>56</v>
      </c>
    </row>
    <row r="479" spans="1:3">
      <c r="A479" s="14" t="s">
        <v>942</v>
      </c>
      <c r="B479" s="126" t="s">
        <v>351</v>
      </c>
      <c r="C479" s="36" t="s">
        <v>56</v>
      </c>
    </row>
    <row r="480" spans="1:3">
      <c r="A480" s="14" t="s">
        <v>943</v>
      </c>
      <c r="B480" s="126" t="s">
        <v>351</v>
      </c>
      <c r="C480" s="36" t="s">
        <v>56</v>
      </c>
    </row>
    <row r="481" spans="1:3">
      <c r="A481" s="14" t="s">
        <v>944</v>
      </c>
      <c r="B481" s="126" t="s">
        <v>351</v>
      </c>
      <c r="C481" s="36" t="s">
        <v>56</v>
      </c>
    </row>
    <row r="482" spans="1:3">
      <c r="A482" s="14" t="s">
        <v>945</v>
      </c>
      <c r="B482" s="126" t="s">
        <v>351</v>
      </c>
      <c r="C482" s="36" t="s">
        <v>56</v>
      </c>
    </row>
    <row r="483" spans="1:3">
      <c r="A483" s="14" t="s">
        <v>946</v>
      </c>
      <c r="B483" s="126" t="s">
        <v>351</v>
      </c>
      <c r="C483" s="36" t="s">
        <v>56</v>
      </c>
    </row>
    <row r="484" spans="1:3">
      <c r="A484" s="14" t="s">
        <v>947</v>
      </c>
      <c r="B484" s="126" t="s">
        <v>351</v>
      </c>
      <c r="C484" s="36" t="s">
        <v>56</v>
      </c>
    </row>
    <row r="485" spans="1:3">
      <c r="A485" s="14" t="s">
        <v>948</v>
      </c>
      <c r="B485" s="126" t="s">
        <v>353</v>
      </c>
      <c r="C485" s="36" t="s">
        <v>56</v>
      </c>
    </row>
    <row r="486" spans="1:3">
      <c r="A486" s="14" t="s">
        <v>949</v>
      </c>
      <c r="B486" s="126" t="s">
        <v>353</v>
      </c>
      <c r="C486" s="36" t="s">
        <v>56</v>
      </c>
    </row>
    <row r="487" spans="1:3">
      <c r="A487" s="14" t="s">
        <v>950</v>
      </c>
      <c r="B487" s="126" t="s">
        <v>353</v>
      </c>
      <c r="C487" s="36" t="s">
        <v>56</v>
      </c>
    </row>
    <row r="488" spans="1:3">
      <c r="A488" s="14" t="s">
        <v>951</v>
      </c>
      <c r="B488" s="126" t="s">
        <v>353</v>
      </c>
      <c r="C488" s="36" t="s">
        <v>56</v>
      </c>
    </row>
    <row r="489" spans="1:3">
      <c r="A489" s="14" t="s">
        <v>952</v>
      </c>
      <c r="B489" s="126" t="s">
        <v>353</v>
      </c>
      <c r="C489" s="36" t="s">
        <v>56</v>
      </c>
    </row>
    <row r="490" spans="1:3">
      <c r="A490" s="14" t="s">
        <v>953</v>
      </c>
      <c r="B490" s="126" t="s">
        <v>353</v>
      </c>
      <c r="C490" s="36" t="s">
        <v>56</v>
      </c>
    </row>
    <row r="491" spans="1:3">
      <c r="A491" s="14" t="s">
        <v>954</v>
      </c>
      <c r="B491" s="126" t="s">
        <v>353</v>
      </c>
      <c r="C491" s="36" t="s">
        <v>56</v>
      </c>
    </row>
    <row r="492" spans="1:3">
      <c r="A492" s="14" t="s">
        <v>955</v>
      </c>
      <c r="B492" s="126" t="s">
        <v>353</v>
      </c>
      <c r="C492" s="36" t="s">
        <v>56</v>
      </c>
    </row>
    <row r="493" spans="1:3">
      <c r="A493" s="14" t="s">
        <v>956</v>
      </c>
      <c r="B493" s="126" t="s">
        <v>354</v>
      </c>
      <c r="C493" s="36" t="s">
        <v>56</v>
      </c>
    </row>
    <row r="494" spans="1:3">
      <c r="A494" s="14" t="s">
        <v>957</v>
      </c>
      <c r="B494" s="126" t="s">
        <v>354</v>
      </c>
      <c r="C494" s="36" t="s">
        <v>56</v>
      </c>
    </row>
    <row r="495" spans="1:3">
      <c r="A495" s="14" t="s">
        <v>958</v>
      </c>
      <c r="B495" s="126" t="s">
        <v>354</v>
      </c>
      <c r="C495" s="36" t="s">
        <v>56</v>
      </c>
    </row>
    <row r="496" spans="1:3">
      <c r="A496" s="14" t="s">
        <v>959</v>
      </c>
      <c r="B496" s="126" t="s">
        <v>354</v>
      </c>
      <c r="C496" s="36" t="s">
        <v>56</v>
      </c>
    </row>
    <row r="497" spans="1:3">
      <c r="A497" s="14" t="s">
        <v>960</v>
      </c>
      <c r="B497" s="126" t="s">
        <v>354</v>
      </c>
      <c r="C497" s="36" t="s">
        <v>56</v>
      </c>
    </row>
    <row r="498" spans="1:3">
      <c r="A498" s="14" t="s">
        <v>961</v>
      </c>
      <c r="B498" s="126" t="s">
        <v>354</v>
      </c>
      <c r="C498" s="36" t="s">
        <v>56</v>
      </c>
    </row>
    <row r="499" spans="1:3">
      <c r="A499" s="14" t="s">
        <v>962</v>
      </c>
      <c r="B499" s="126" t="s">
        <v>354</v>
      </c>
      <c r="C499" s="36" t="s">
        <v>56</v>
      </c>
    </row>
    <row r="500" spans="1:3">
      <c r="A500" s="14" t="s">
        <v>963</v>
      </c>
      <c r="B500" s="126" t="s">
        <v>354</v>
      </c>
      <c r="C500" s="36" t="s">
        <v>56</v>
      </c>
    </row>
    <row r="501" spans="1:3">
      <c r="A501" s="14" t="s">
        <v>964</v>
      </c>
      <c r="B501" s="126" t="s">
        <v>355</v>
      </c>
      <c r="C501" s="36" t="s">
        <v>56</v>
      </c>
    </row>
    <row r="502" spans="1:3">
      <c r="A502" s="14" t="s">
        <v>965</v>
      </c>
      <c r="B502" s="126" t="s">
        <v>355</v>
      </c>
      <c r="C502" s="36" t="s">
        <v>56</v>
      </c>
    </row>
    <row r="503" spans="1:3">
      <c r="A503" s="14" t="s">
        <v>966</v>
      </c>
      <c r="B503" s="126" t="s">
        <v>355</v>
      </c>
      <c r="C503" s="36" t="s">
        <v>56</v>
      </c>
    </row>
    <row r="504" spans="1:3">
      <c r="A504" s="14" t="s">
        <v>967</v>
      </c>
      <c r="B504" s="126" t="s">
        <v>355</v>
      </c>
      <c r="C504" s="36" t="s">
        <v>56</v>
      </c>
    </row>
    <row r="505" spans="1:3">
      <c r="A505" s="14" t="s">
        <v>968</v>
      </c>
      <c r="B505" s="126" t="s">
        <v>355</v>
      </c>
      <c r="C505" s="36" t="s">
        <v>56</v>
      </c>
    </row>
    <row r="506" spans="1:3">
      <c r="A506" s="14" t="s">
        <v>969</v>
      </c>
      <c r="B506" s="126" t="s">
        <v>355</v>
      </c>
      <c r="C506" s="36" t="s">
        <v>56</v>
      </c>
    </row>
    <row r="507" spans="1:3">
      <c r="A507" s="14" t="s">
        <v>970</v>
      </c>
      <c r="B507" s="126" t="s">
        <v>355</v>
      </c>
      <c r="C507" s="36" t="s">
        <v>56</v>
      </c>
    </row>
    <row r="508" spans="1:3">
      <c r="A508" s="14" t="s">
        <v>971</v>
      </c>
      <c r="B508" s="126" t="s">
        <v>355</v>
      </c>
      <c r="C508" s="36" t="s">
        <v>56</v>
      </c>
    </row>
    <row r="509" spans="1:3">
      <c r="A509" s="14" t="s">
        <v>972</v>
      </c>
      <c r="B509" s="126" t="s">
        <v>356</v>
      </c>
      <c r="C509" s="36" t="s">
        <v>56</v>
      </c>
    </row>
    <row r="510" spans="1:3">
      <c r="A510" s="14" t="s">
        <v>973</v>
      </c>
      <c r="B510" s="126" t="s">
        <v>356</v>
      </c>
      <c r="C510" s="36" t="s">
        <v>56</v>
      </c>
    </row>
    <row r="511" spans="1:3">
      <c r="A511" s="14" t="s">
        <v>974</v>
      </c>
      <c r="B511" s="126" t="s">
        <v>356</v>
      </c>
      <c r="C511" s="36" t="s">
        <v>56</v>
      </c>
    </row>
    <row r="512" spans="1:3">
      <c r="A512" s="14" t="s">
        <v>975</v>
      </c>
      <c r="B512" s="126" t="s">
        <v>356</v>
      </c>
      <c r="C512" s="36" t="s">
        <v>56</v>
      </c>
    </row>
    <row r="513" spans="1:3">
      <c r="A513" s="14" t="s">
        <v>976</v>
      </c>
      <c r="B513" s="126" t="s">
        <v>356</v>
      </c>
      <c r="C513" s="36" t="s">
        <v>56</v>
      </c>
    </row>
    <row r="514" spans="1:3">
      <c r="A514" s="14" t="s">
        <v>977</v>
      </c>
      <c r="B514" s="126" t="s">
        <v>356</v>
      </c>
      <c r="C514" s="36" t="s">
        <v>56</v>
      </c>
    </row>
    <row r="515" spans="1:3">
      <c r="A515" s="14" t="s">
        <v>978</v>
      </c>
      <c r="B515" s="126" t="s">
        <v>356</v>
      </c>
      <c r="C515" s="36" t="s">
        <v>56</v>
      </c>
    </row>
    <row r="516" spans="1:3">
      <c r="A516" s="14" t="s">
        <v>979</v>
      </c>
      <c r="B516" s="126" t="s">
        <v>356</v>
      </c>
      <c r="C516" s="36" t="s">
        <v>56</v>
      </c>
    </row>
    <row r="517" spans="1:3">
      <c r="A517" s="14" t="s">
        <v>980</v>
      </c>
      <c r="B517" s="126" t="s">
        <v>357</v>
      </c>
      <c r="C517" s="36" t="s">
        <v>56</v>
      </c>
    </row>
    <row r="518" spans="1:3">
      <c r="A518" s="14" t="s">
        <v>981</v>
      </c>
      <c r="B518" s="126" t="s">
        <v>357</v>
      </c>
      <c r="C518" s="36" t="s">
        <v>56</v>
      </c>
    </row>
    <row r="519" spans="1:3">
      <c r="A519" s="14" t="s">
        <v>982</v>
      </c>
      <c r="B519" s="126" t="s">
        <v>357</v>
      </c>
      <c r="C519" s="36" t="s">
        <v>56</v>
      </c>
    </row>
    <row r="520" spans="1:3">
      <c r="A520" s="14" t="s">
        <v>983</v>
      </c>
      <c r="B520" s="126" t="s">
        <v>357</v>
      </c>
      <c r="C520" s="36" t="s">
        <v>56</v>
      </c>
    </row>
    <row r="521" spans="1:3">
      <c r="A521" s="14" t="s">
        <v>984</v>
      </c>
      <c r="B521" s="126" t="s">
        <v>357</v>
      </c>
      <c r="C521" s="36" t="s">
        <v>56</v>
      </c>
    </row>
    <row r="522" spans="1:3">
      <c r="A522" s="14" t="s">
        <v>985</v>
      </c>
      <c r="B522" s="126" t="s">
        <v>357</v>
      </c>
      <c r="C522" s="36" t="s">
        <v>56</v>
      </c>
    </row>
    <row r="523" spans="1:3">
      <c r="A523" s="14" t="s">
        <v>986</v>
      </c>
      <c r="B523" s="126" t="s">
        <v>357</v>
      </c>
      <c r="C523" s="36" t="s">
        <v>56</v>
      </c>
    </row>
    <row r="524" spans="1:3">
      <c r="A524" s="14" t="s">
        <v>987</v>
      </c>
      <c r="B524" s="126" t="s">
        <v>357</v>
      </c>
      <c r="C524" s="36" t="s">
        <v>56</v>
      </c>
    </row>
    <row r="525" spans="1:3">
      <c r="A525" s="14" t="s">
        <v>988</v>
      </c>
      <c r="B525" s="126" t="s">
        <v>358</v>
      </c>
      <c r="C525" s="36" t="s">
        <v>56</v>
      </c>
    </row>
    <row r="526" spans="1:3">
      <c r="A526" s="14" t="s">
        <v>989</v>
      </c>
      <c r="B526" s="126" t="s">
        <v>358</v>
      </c>
      <c r="C526" s="36" t="s">
        <v>56</v>
      </c>
    </row>
    <row r="527" spans="1:3">
      <c r="A527" s="14" t="s">
        <v>990</v>
      </c>
      <c r="B527" s="126" t="s">
        <v>358</v>
      </c>
      <c r="C527" s="36" t="s">
        <v>56</v>
      </c>
    </row>
    <row r="528" spans="1:3">
      <c r="A528" s="14" t="s">
        <v>991</v>
      </c>
      <c r="B528" s="126" t="s">
        <v>358</v>
      </c>
      <c r="C528" s="36" t="s">
        <v>56</v>
      </c>
    </row>
    <row r="529" spans="1:3">
      <c r="A529" s="14" t="s">
        <v>992</v>
      </c>
      <c r="B529" s="126" t="s">
        <v>358</v>
      </c>
      <c r="C529" s="36" t="s">
        <v>56</v>
      </c>
    </row>
    <row r="530" spans="1:3">
      <c r="A530" s="14" t="s">
        <v>993</v>
      </c>
      <c r="B530" s="126" t="s">
        <v>358</v>
      </c>
      <c r="C530" s="36" t="s">
        <v>56</v>
      </c>
    </row>
    <row r="531" spans="1:3">
      <c r="A531" s="14" t="s">
        <v>994</v>
      </c>
      <c r="B531" s="126" t="s">
        <v>358</v>
      </c>
      <c r="C531" s="36" t="s">
        <v>56</v>
      </c>
    </row>
    <row r="532" spans="1:3">
      <c r="A532" s="14" t="s">
        <v>995</v>
      </c>
      <c r="B532" s="126" t="s">
        <v>358</v>
      </c>
      <c r="C532" s="36" t="s">
        <v>56</v>
      </c>
    </row>
    <row r="533" spans="1:3">
      <c r="A533" s="14" t="s">
        <v>996</v>
      </c>
      <c r="B533" s="126" t="s">
        <v>359</v>
      </c>
      <c r="C533" s="36" t="s">
        <v>56</v>
      </c>
    </row>
    <row r="534" spans="1:3">
      <c r="A534" s="14" t="s">
        <v>997</v>
      </c>
      <c r="B534" s="126" t="s">
        <v>359</v>
      </c>
      <c r="C534" s="36" t="s">
        <v>56</v>
      </c>
    </row>
    <row r="535" spans="1:3">
      <c r="A535" s="14" t="s">
        <v>998</v>
      </c>
      <c r="B535" s="126" t="s">
        <v>359</v>
      </c>
      <c r="C535" s="36" t="s">
        <v>56</v>
      </c>
    </row>
    <row r="536" spans="1:3">
      <c r="A536" s="14" t="s">
        <v>999</v>
      </c>
      <c r="B536" s="126" t="s">
        <v>359</v>
      </c>
      <c r="C536" s="36" t="s">
        <v>56</v>
      </c>
    </row>
    <row r="537" spans="1:3">
      <c r="A537" s="14" t="s">
        <v>1000</v>
      </c>
      <c r="B537" s="126" t="s">
        <v>359</v>
      </c>
      <c r="C537" s="36" t="s">
        <v>56</v>
      </c>
    </row>
    <row r="538" spans="1:3">
      <c r="A538" s="14" t="s">
        <v>1001</v>
      </c>
      <c r="B538" s="126" t="s">
        <v>359</v>
      </c>
      <c r="C538" s="36" t="s">
        <v>56</v>
      </c>
    </row>
    <row r="539" spans="1:3">
      <c r="A539" s="14" t="s">
        <v>1002</v>
      </c>
      <c r="B539" s="126" t="s">
        <v>359</v>
      </c>
      <c r="C539" s="36" t="s">
        <v>56</v>
      </c>
    </row>
    <row r="540" spans="1:3">
      <c r="A540" s="14" t="s">
        <v>1003</v>
      </c>
      <c r="B540" s="126" t="s">
        <v>359</v>
      </c>
      <c r="C540" s="36" t="s">
        <v>56</v>
      </c>
    </row>
    <row r="541" spans="1:3">
      <c r="A541" s="14" t="s">
        <v>1004</v>
      </c>
      <c r="B541" s="126" t="s">
        <v>360</v>
      </c>
      <c r="C541" s="36" t="s">
        <v>56</v>
      </c>
    </row>
    <row r="542" spans="1:3">
      <c r="A542" s="14" t="s">
        <v>1005</v>
      </c>
      <c r="B542" s="126" t="s">
        <v>360</v>
      </c>
      <c r="C542" s="36" t="s">
        <v>56</v>
      </c>
    </row>
    <row r="543" spans="1:3">
      <c r="A543" s="14" t="s">
        <v>1006</v>
      </c>
      <c r="B543" s="126" t="s">
        <v>360</v>
      </c>
      <c r="C543" s="36" t="s">
        <v>56</v>
      </c>
    </row>
    <row r="544" spans="1:3">
      <c r="A544" s="14" t="s">
        <v>1007</v>
      </c>
      <c r="B544" s="126" t="s">
        <v>360</v>
      </c>
      <c r="C544" s="36" t="s">
        <v>56</v>
      </c>
    </row>
    <row r="545" spans="1:3">
      <c r="A545" s="14" t="s">
        <v>1008</v>
      </c>
      <c r="B545" s="126" t="s">
        <v>360</v>
      </c>
      <c r="C545" s="36" t="s">
        <v>56</v>
      </c>
    </row>
    <row r="546" spans="1:3">
      <c r="A546" s="14" t="s">
        <v>1009</v>
      </c>
      <c r="B546" s="126" t="s">
        <v>360</v>
      </c>
      <c r="C546" s="36" t="s">
        <v>56</v>
      </c>
    </row>
    <row r="547" spans="1:3">
      <c r="A547" s="14" t="s">
        <v>1010</v>
      </c>
      <c r="B547" s="126" t="s">
        <v>360</v>
      </c>
      <c r="C547" s="36" t="s">
        <v>56</v>
      </c>
    </row>
    <row r="548" spans="1:3">
      <c r="A548" s="14" t="s">
        <v>1011</v>
      </c>
      <c r="B548" s="126" t="s">
        <v>360</v>
      </c>
      <c r="C548" s="36" t="s">
        <v>56</v>
      </c>
    </row>
    <row r="549" spans="1:3">
      <c r="A549" s="14" t="s">
        <v>1012</v>
      </c>
      <c r="B549" s="126" t="s">
        <v>361</v>
      </c>
      <c r="C549" s="36" t="s">
        <v>56</v>
      </c>
    </row>
    <row r="550" spans="1:3">
      <c r="A550" s="14" t="s">
        <v>1013</v>
      </c>
      <c r="B550" s="126" t="s">
        <v>361</v>
      </c>
      <c r="C550" s="36" t="s">
        <v>56</v>
      </c>
    </row>
    <row r="551" spans="1:3">
      <c r="A551" s="14" t="s">
        <v>1014</v>
      </c>
      <c r="B551" s="126" t="s">
        <v>361</v>
      </c>
      <c r="C551" s="36" t="s">
        <v>56</v>
      </c>
    </row>
    <row r="552" spans="1:3">
      <c r="A552" s="14" t="s">
        <v>1015</v>
      </c>
      <c r="B552" s="126" t="s">
        <v>361</v>
      </c>
      <c r="C552" s="36" t="s">
        <v>56</v>
      </c>
    </row>
    <row r="553" spans="1:3">
      <c r="A553" s="14" t="s">
        <v>1016</v>
      </c>
      <c r="B553" s="126" t="s">
        <v>361</v>
      </c>
      <c r="C553" s="36" t="s">
        <v>56</v>
      </c>
    </row>
    <row r="554" spans="1:3">
      <c r="A554" s="14" t="s">
        <v>1017</v>
      </c>
      <c r="B554" s="126" t="s">
        <v>361</v>
      </c>
      <c r="C554" s="36" t="s">
        <v>56</v>
      </c>
    </row>
    <row r="555" spans="1:3">
      <c r="A555" s="14" t="s">
        <v>1018</v>
      </c>
      <c r="B555" s="126" t="s">
        <v>361</v>
      </c>
      <c r="C555" s="36" t="s">
        <v>56</v>
      </c>
    </row>
    <row r="556" spans="1:3">
      <c r="A556" s="14" t="s">
        <v>1019</v>
      </c>
      <c r="B556" s="126" t="s">
        <v>361</v>
      </c>
      <c r="C556" s="36" t="s">
        <v>56</v>
      </c>
    </row>
    <row r="557" spans="1:3">
      <c r="A557" s="14" t="s">
        <v>1020</v>
      </c>
      <c r="B557" s="126" t="s">
        <v>362</v>
      </c>
      <c r="C557" s="36" t="s">
        <v>56</v>
      </c>
    </row>
    <row r="558" spans="1:3">
      <c r="A558" s="14" t="s">
        <v>1021</v>
      </c>
      <c r="B558" s="126" t="s">
        <v>362</v>
      </c>
      <c r="C558" s="36" t="s">
        <v>56</v>
      </c>
    </row>
    <row r="559" spans="1:3">
      <c r="A559" s="14" t="s">
        <v>1022</v>
      </c>
      <c r="B559" s="126" t="s">
        <v>362</v>
      </c>
      <c r="C559" s="36" t="s">
        <v>56</v>
      </c>
    </row>
    <row r="560" spans="1:3">
      <c r="A560" s="14" t="s">
        <v>1023</v>
      </c>
      <c r="B560" s="126" t="s">
        <v>362</v>
      </c>
      <c r="C560" s="36" t="s">
        <v>56</v>
      </c>
    </row>
    <row r="561" spans="1:3">
      <c r="A561" s="14" t="s">
        <v>1024</v>
      </c>
      <c r="B561" s="126" t="s">
        <v>362</v>
      </c>
      <c r="C561" s="36" t="s">
        <v>56</v>
      </c>
    </row>
    <row r="562" spans="1:3">
      <c r="A562" s="14" t="s">
        <v>1025</v>
      </c>
      <c r="B562" s="126" t="s">
        <v>362</v>
      </c>
      <c r="C562" s="36" t="s">
        <v>56</v>
      </c>
    </row>
    <row r="563" spans="1:3">
      <c r="A563" s="14" t="s">
        <v>1026</v>
      </c>
      <c r="B563" s="126" t="s">
        <v>362</v>
      </c>
      <c r="C563" s="36" t="s">
        <v>56</v>
      </c>
    </row>
    <row r="564" spans="1:3">
      <c r="A564" s="14" t="s">
        <v>1027</v>
      </c>
      <c r="B564" s="126" t="s">
        <v>362</v>
      </c>
      <c r="C564" s="36" t="s">
        <v>56</v>
      </c>
    </row>
    <row r="565" spans="1:3">
      <c r="A565" s="14" t="s">
        <v>1028</v>
      </c>
      <c r="B565" s="126" t="s">
        <v>363</v>
      </c>
      <c r="C565" s="36" t="s">
        <v>56</v>
      </c>
    </row>
    <row r="566" spans="1:3">
      <c r="A566" s="14" t="s">
        <v>1029</v>
      </c>
      <c r="B566" s="126" t="s">
        <v>363</v>
      </c>
      <c r="C566" s="36" t="s">
        <v>56</v>
      </c>
    </row>
    <row r="567" spans="1:3">
      <c r="A567" s="14" t="s">
        <v>1030</v>
      </c>
      <c r="B567" s="126" t="s">
        <v>363</v>
      </c>
      <c r="C567" s="36" t="s">
        <v>56</v>
      </c>
    </row>
    <row r="568" spans="1:3">
      <c r="A568" s="14" t="s">
        <v>1031</v>
      </c>
      <c r="B568" s="126" t="s">
        <v>363</v>
      </c>
      <c r="C568" s="36" t="s">
        <v>56</v>
      </c>
    </row>
    <row r="569" spans="1:3">
      <c r="A569" s="14" t="s">
        <v>1032</v>
      </c>
      <c r="B569" s="126" t="s">
        <v>363</v>
      </c>
      <c r="C569" s="36" t="s">
        <v>56</v>
      </c>
    </row>
    <row r="570" spans="1:3">
      <c r="A570" s="14" t="s">
        <v>1033</v>
      </c>
      <c r="B570" s="126" t="s">
        <v>363</v>
      </c>
      <c r="C570" s="36" t="s">
        <v>56</v>
      </c>
    </row>
    <row r="571" spans="1:3">
      <c r="A571" s="14" t="s">
        <v>1034</v>
      </c>
      <c r="B571" s="126" t="s">
        <v>363</v>
      </c>
      <c r="C571" s="36" t="s">
        <v>56</v>
      </c>
    </row>
    <row r="572" spans="1:3">
      <c r="A572" s="14" t="s">
        <v>1035</v>
      </c>
      <c r="B572" s="126" t="s">
        <v>363</v>
      </c>
      <c r="C572" s="36" t="s">
        <v>56</v>
      </c>
    </row>
    <row r="573" spans="1:3">
      <c r="A573" s="14" t="s">
        <v>1036</v>
      </c>
      <c r="B573" s="126" t="s">
        <v>364</v>
      </c>
      <c r="C573" s="36" t="s">
        <v>56</v>
      </c>
    </row>
    <row r="574" spans="1:3">
      <c r="A574" s="14" t="s">
        <v>1037</v>
      </c>
      <c r="B574" s="126" t="s">
        <v>364</v>
      </c>
      <c r="C574" s="36" t="s">
        <v>56</v>
      </c>
    </row>
    <row r="575" spans="1:3">
      <c r="A575" s="14" t="s">
        <v>1038</v>
      </c>
      <c r="B575" s="126" t="s">
        <v>364</v>
      </c>
      <c r="C575" s="36" t="s">
        <v>56</v>
      </c>
    </row>
    <row r="576" spans="1:3">
      <c r="A576" s="14" t="s">
        <v>1039</v>
      </c>
      <c r="B576" s="126" t="s">
        <v>364</v>
      </c>
      <c r="C576" s="36" t="s">
        <v>56</v>
      </c>
    </row>
    <row r="577" spans="1:3">
      <c r="A577" s="14" t="s">
        <v>1040</v>
      </c>
      <c r="B577" s="126" t="s">
        <v>364</v>
      </c>
      <c r="C577" s="36" t="s">
        <v>56</v>
      </c>
    </row>
    <row r="578" spans="1:3">
      <c r="A578" s="14" t="s">
        <v>1041</v>
      </c>
      <c r="B578" s="126" t="s">
        <v>364</v>
      </c>
      <c r="C578" s="36" t="s">
        <v>56</v>
      </c>
    </row>
    <row r="579" spans="1:3">
      <c r="A579" s="14" t="s">
        <v>1042</v>
      </c>
      <c r="B579" s="126" t="s">
        <v>364</v>
      </c>
      <c r="C579" s="36" t="s">
        <v>56</v>
      </c>
    </row>
    <row r="580" spans="1:3">
      <c r="A580" s="14" t="s">
        <v>1043</v>
      </c>
      <c r="B580" s="126" t="s">
        <v>364</v>
      </c>
      <c r="C580" s="36" t="s">
        <v>56</v>
      </c>
    </row>
    <row r="581" spans="1:3">
      <c r="A581" s="14" t="s">
        <v>1044</v>
      </c>
      <c r="B581" s="126" t="s">
        <v>365</v>
      </c>
      <c r="C581" s="36" t="s">
        <v>56</v>
      </c>
    </row>
    <row r="582" spans="1:3">
      <c r="A582" s="14" t="s">
        <v>1045</v>
      </c>
      <c r="B582" s="126" t="s">
        <v>365</v>
      </c>
      <c r="C582" s="36" t="s">
        <v>56</v>
      </c>
    </row>
    <row r="583" spans="1:3">
      <c r="A583" s="14" t="s">
        <v>1046</v>
      </c>
      <c r="B583" s="126" t="s">
        <v>365</v>
      </c>
      <c r="C583" s="36" t="s">
        <v>56</v>
      </c>
    </row>
    <row r="584" spans="1:3">
      <c r="A584" s="14" t="s">
        <v>1047</v>
      </c>
      <c r="B584" s="126" t="s">
        <v>365</v>
      </c>
      <c r="C584" s="36" t="s">
        <v>56</v>
      </c>
    </row>
    <row r="585" spans="1:3">
      <c r="A585" s="14" t="s">
        <v>1048</v>
      </c>
      <c r="B585" s="126" t="s">
        <v>365</v>
      </c>
      <c r="C585" s="36" t="s">
        <v>56</v>
      </c>
    </row>
    <row r="586" spans="1:3">
      <c r="A586" s="14" t="s">
        <v>1049</v>
      </c>
      <c r="B586" s="126" t="s">
        <v>365</v>
      </c>
      <c r="C586" s="36" t="s">
        <v>56</v>
      </c>
    </row>
    <row r="587" spans="1:3">
      <c r="A587" s="14" t="s">
        <v>1050</v>
      </c>
      <c r="B587" s="126" t="s">
        <v>365</v>
      </c>
      <c r="C587" s="36" t="s">
        <v>56</v>
      </c>
    </row>
    <row r="588" spans="1:3">
      <c r="A588" s="14" t="s">
        <v>1051</v>
      </c>
      <c r="B588" s="126" t="s">
        <v>365</v>
      </c>
      <c r="C588" s="36" t="s">
        <v>56</v>
      </c>
    </row>
    <row r="589" spans="1:3">
      <c r="A589" s="14" t="s">
        <v>1052</v>
      </c>
      <c r="B589" s="126" t="s">
        <v>366</v>
      </c>
      <c r="C589" s="36" t="s">
        <v>56</v>
      </c>
    </row>
    <row r="590" spans="1:3">
      <c r="A590" s="14" t="s">
        <v>1053</v>
      </c>
      <c r="B590" s="126" t="s">
        <v>366</v>
      </c>
      <c r="C590" s="36" t="s">
        <v>56</v>
      </c>
    </row>
    <row r="591" spans="1:3">
      <c r="A591" s="14" t="s">
        <v>1054</v>
      </c>
      <c r="B591" s="126" t="s">
        <v>366</v>
      </c>
      <c r="C591" s="36" t="s">
        <v>56</v>
      </c>
    </row>
    <row r="592" spans="1:3">
      <c r="A592" s="14" t="s">
        <v>1055</v>
      </c>
      <c r="B592" s="126" t="s">
        <v>366</v>
      </c>
      <c r="C592" s="36" t="s">
        <v>56</v>
      </c>
    </row>
    <row r="593" spans="1:3">
      <c r="A593" s="14" t="s">
        <v>1056</v>
      </c>
      <c r="B593" s="126" t="s">
        <v>366</v>
      </c>
      <c r="C593" s="36" t="s">
        <v>56</v>
      </c>
    </row>
    <row r="594" spans="1:3">
      <c r="A594" s="14" t="s">
        <v>1057</v>
      </c>
      <c r="B594" s="126" t="s">
        <v>366</v>
      </c>
      <c r="C594" s="36" t="s">
        <v>56</v>
      </c>
    </row>
    <row r="595" spans="1:3">
      <c r="A595" s="14" t="s">
        <v>1058</v>
      </c>
      <c r="B595" s="126" t="s">
        <v>366</v>
      </c>
      <c r="C595" s="36" t="s">
        <v>56</v>
      </c>
    </row>
    <row r="596" spans="1:3">
      <c r="A596" s="14" t="s">
        <v>1059</v>
      </c>
      <c r="B596" s="126" t="s">
        <v>366</v>
      </c>
      <c r="C596" s="36" t="s">
        <v>56</v>
      </c>
    </row>
    <row r="597" spans="1:3">
      <c r="A597" s="14" t="s">
        <v>1060</v>
      </c>
      <c r="B597" s="126" t="s">
        <v>367</v>
      </c>
      <c r="C597" s="36" t="s">
        <v>56</v>
      </c>
    </row>
    <row r="598" spans="1:3">
      <c r="A598" s="14" t="s">
        <v>1061</v>
      </c>
      <c r="B598" s="126" t="s">
        <v>367</v>
      </c>
      <c r="C598" s="36" t="s">
        <v>56</v>
      </c>
    </row>
    <row r="599" spans="1:3">
      <c r="A599" s="14" t="s">
        <v>1062</v>
      </c>
      <c r="B599" s="126" t="s">
        <v>367</v>
      </c>
      <c r="C599" s="36" t="s">
        <v>56</v>
      </c>
    </row>
    <row r="600" spans="1:3">
      <c r="A600" s="14" t="s">
        <v>1063</v>
      </c>
      <c r="B600" s="126" t="s">
        <v>367</v>
      </c>
      <c r="C600" s="36" t="s">
        <v>56</v>
      </c>
    </row>
    <row r="601" spans="1:3">
      <c r="A601" s="14" t="s">
        <v>1064</v>
      </c>
      <c r="B601" s="126" t="s">
        <v>367</v>
      </c>
      <c r="C601" s="36" t="s">
        <v>56</v>
      </c>
    </row>
    <row r="602" spans="1:3">
      <c r="A602" s="14" t="s">
        <v>1065</v>
      </c>
      <c r="B602" s="126" t="s">
        <v>367</v>
      </c>
      <c r="C602" s="36" t="s">
        <v>56</v>
      </c>
    </row>
    <row r="603" spans="1:3">
      <c r="A603" s="14" t="s">
        <v>1066</v>
      </c>
      <c r="B603" s="126" t="s">
        <v>367</v>
      </c>
      <c r="C603" s="36" t="s">
        <v>56</v>
      </c>
    </row>
    <row r="604" spans="1:3">
      <c r="A604" s="14" t="s">
        <v>1067</v>
      </c>
      <c r="B604" s="126" t="s">
        <v>367</v>
      </c>
      <c r="C604" s="36" t="s">
        <v>56</v>
      </c>
    </row>
    <row r="605" spans="1:3">
      <c r="A605" s="14" t="s">
        <v>1068</v>
      </c>
      <c r="B605" s="126" t="s">
        <v>368</v>
      </c>
      <c r="C605" s="36" t="s">
        <v>56</v>
      </c>
    </row>
    <row r="606" spans="1:3">
      <c r="A606" s="14" t="s">
        <v>1069</v>
      </c>
      <c r="B606" s="126" t="s">
        <v>368</v>
      </c>
      <c r="C606" s="36" t="s">
        <v>56</v>
      </c>
    </row>
    <row r="607" spans="1:3">
      <c r="A607" s="14" t="s">
        <v>1070</v>
      </c>
      <c r="B607" s="126" t="s">
        <v>368</v>
      </c>
      <c r="C607" s="36" t="s">
        <v>56</v>
      </c>
    </row>
    <row r="608" spans="1:3">
      <c r="A608" s="14" t="s">
        <v>1071</v>
      </c>
      <c r="B608" s="126" t="s">
        <v>368</v>
      </c>
      <c r="C608" s="36" t="s">
        <v>56</v>
      </c>
    </row>
    <row r="609" spans="1:3">
      <c r="A609" s="14" t="s">
        <v>1072</v>
      </c>
      <c r="B609" s="126" t="s">
        <v>368</v>
      </c>
      <c r="C609" s="36" t="s">
        <v>56</v>
      </c>
    </row>
    <row r="610" spans="1:3">
      <c r="A610" s="14" t="s">
        <v>1073</v>
      </c>
      <c r="B610" s="126" t="s">
        <v>368</v>
      </c>
      <c r="C610" s="36" t="s">
        <v>56</v>
      </c>
    </row>
    <row r="611" spans="1:3">
      <c r="A611" s="14" t="s">
        <v>1074</v>
      </c>
      <c r="B611" s="126" t="s">
        <v>368</v>
      </c>
      <c r="C611" s="36" t="s">
        <v>56</v>
      </c>
    </row>
    <row r="612" spans="1:3">
      <c r="A612" s="14" t="s">
        <v>1075</v>
      </c>
      <c r="B612" s="126" t="s">
        <v>368</v>
      </c>
      <c r="C612" s="36" t="s">
        <v>56</v>
      </c>
    </row>
    <row r="613" spans="1:3">
      <c r="A613" s="14" t="s">
        <v>1076</v>
      </c>
      <c r="B613" s="126" t="s">
        <v>369</v>
      </c>
      <c r="C613" s="36" t="s">
        <v>56</v>
      </c>
    </row>
    <row r="614" spans="1:3">
      <c r="A614" s="14" t="s">
        <v>1077</v>
      </c>
      <c r="B614" s="126" t="s">
        <v>369</v>
      </c>
      <c r="C614" s="36" t="s">
        <v>56</v>
      </c>
    </row>
    <row r="615" spans="1:3">
      <c r="A615" s="14" t="s">
        <v>1078</v>
      </c>
      <c r="B615" s="126" t="s">
        <v>369</v>
      </c>
      <c r="C615" s="36" t="s">
        <v>56</v>
      </c>
    </row>
    <row r="616" spans="1:3">
      <c r="A616" s="14" t="s">
        <v>1079</v>
      </c>
      <c r="B616" s="126" t="s">
        <v>369</v>
      </c>
      <c r="C616" s="36" t="s">
        <v>56</v>
      </c>
    </row>
    <row r="617" spans="1:3">
      <c r="A617" s="14" t="s">
        <v>1080</v>
      </c>
      <c r="B617" s="126" t="s">
        <v>369</v>
      </c>
      <c r="C617" s="36" t="s">
        <v>56</v>
      </c>
    </row>
    <row r="618" spans="1:3">
      <c r="A618" s="14" t="s">
        <v>1081</v>
      </c>
      <c r="B618" s="126" t="s">
        <v>369</v>
      </c>
      <c r="C618" s="36" t="s">
        <v>56</v>
      </c>
    </row>
    <row r="619" spans="1:3">
      <c r="A619" s="14" t="s">
        <v>1082</v>
      </c>
      <c r="B619" s="126" t="s">
        <v>369</v>
      </c>
      <c r="C619" s="36" t="s">
        <v>56</v>
      </c>
    </row>
    <row r="620" spans="1:3">
      <c r="A620" s="14" t="s">
        <v>1083</v>
      </c>
      <c r="B620" s="126" t="s">
        <v>369</v>
      </c>
      <c r="C620" s="36" t="s">
        <v>56</v>
      </c>
    </row>
    <row r="621" spans="1:3">
      <c r="A621" s="14" t="s">
        <v>1084</v>
      </c>
      <c r="B621" s="126" t="s">
        <v>370</v>
      </c>
      <c r="C621" s="36" t="s">
        <v>56</v>
      </c>
    </row>
    <row r="622" spans="1:3">
      <c r="A622" s="14" t="s">
        <v>1085</v>
      </c>
      <c r="B622" s="126" t="s">
        <v>370</v>
      </c>
      <c r="C622" s="36" t="s">
        <v>56</v>
      </c>
    </row>
    <row r="623" spans="1:3">
      <c r="A623" s="14" t="s">
        <v>1086</v>
      </c>
      <c r="B623" s="126" t="s">
        <v>370</v>
      </c>
      <c r="C623" s="36" t="s">
        <v>56</v>
      </c>
    </row>
    <row r="624" spans="1:3">
      <c r="A624" s="14" t="s">
        <v>1087</v>
      </c>
      <c r="B624" s="126" t="s">
        <v>370</v>
      </c>
      <c r="C624" s="36" t="s">
        <v>56</v>
      </c>
    </row>
    <row r="625" spans="1:3">
      <c r="A625" s="14" t="s">
        <v>1088</v>
      </c>
      <c r="B625" s="126" t="s">
        <v>370</v>
      </c>
      <c r="C625" s="36" t="s">
        <v>56</v>
      </c>
    </row>
    <row r="626" spans="1:3">
      <c r="A626" s="14" t="s">
        <v>1089</v>
      </c>
      <c r="B626" s="126" t="s">
        <v>370</v>
      </c>
      <c r="C626" s="36" t="s">
        <v>56</v>
      </c>
    </row>
    <row r="627" spans="1:3">
      <c r="A627" s="14" t="s">
        <v>1090</v>
      </c>
      <c r="B627" s="126" t="s">
        <v>370</v>
      </c>
      <c r="C627" s="36" t="s">
        <v>56</v>
      </c>
    </row>
    <row r="628" spans="1:3">
      <c r="A628" s="14" t="s">
        <v>1091</v>
      </c>
      <c r="B628" s="126" t="s">
        <v>370</v>
      </c>
      <c r="C628" s="36" t="s">
        <v>56</v>
      </c>
    </row>
    <row r="629" spans="1:3">
      <c r="A629" s="14" t="s">
        <v>1092</v>
      </c>
      <c r="B629" s="126" t="s">
        <v>371</v>
      </c>
      <c r="C629" s="36" t="s">
        <v>56</v>
      </c>
    </row>
    <row r="630" spans="1:3">
      <c r="A630" s="14" t="s">
        <v>1093</v>
      </c>
      <c r="B630" s="126" t="s">
        <v>371</v>
      </c>
      <c r="C630" s="36" t="s">
        <v>56</v>
      </c>
    </row>
    <row r="631" spans="1:3">
      <c r="A631" s="14" t="s">
        <v>1094</v>
      </c>
      <c r="B631" s="126" t="s">
        <v>371</v>
      </c>
      <c r="C631" s="36" t="s">
        <v>56</v>
      </c>
    </row>
    <row r="632" spans="1:3">
      <c r="A632" s="14" t="s">
        <v>1095</v>
      </c>
      <c r="B632" s="126" t="s">
        <v>371</v>
      </c>
      <c r="C632" s="36" t="s">
        <v>56</v>
      </c>
    </row>
    <row r="633" spans="1:3">
      <c r="A633" s="14" t="s">
        <v>1096</v>
      </c>
      <c r="B633" s="126" t="s">
        <v>371</v>
      </c>
      <c r="C633" s="36" t="s">
        <v>56</v>
      </c>
    </row>
    <row r="634" spans="1:3">
      <c r="A634" s="14" t="s">
        <v>1097</v>
      </c>
      <c r="B634" s="126" t="s">
        <v>371</v>
      </c>
      <c r="C634" s="36" t="s">
        <v>56</v>
      </c>
    </row>
    <row r="635" spans="1:3">
      <c r="A635" s="14" t="s">
        <v>1098</v>
      </c>
      <c r="B635" s="126" t="s">
        <v>371</v>
      </c>
      <c r="C635" s="36" t="s">
        <v>56</v>
      </c>
    </row>
    <row r="636" spans="1:3">
      <c r="A636" s="14" t="s">
        <v>1099</v>
      </c>
      <c r="B636" s="126" t="s">
        <v>371</v>
      </c>
      <c r="C636" s="36" t="s">
        <v>56</v>
      </c>
    </row>
    <row r="637" spans="1:3">
      <c r="A637" s="14" t="s">
        <v>1100</v>
      </c>
      <c r="B637" s="126" t="s">
        <v>372</v>
      </c>
      <c r="C637" s="36" t="s">
        <v>56</v>
      </c>
    </row>
    <row r="638" spans="1:3">
      <c r="A638" s="14" t="s">
        <v>1101</v>
      </c>
      <c r="B638" s="126" t="s">
        <v>372</v>
      </c>
      <c r="C638" s="36" t="s">
        <v>56</v>
      </c>
    </row>
    <row r="639" spans="1:3">
      <c r="A639" s="14" t="s">
        <v>1102</v>
      </c>
      <c r="B639" s="126" t="s">
        <v>372</v>
      </c>
      <c r="C639" s="36" t="s">
        <v>56</v>
      </c>
    </row>
    <row r="640" spans="1:3">
      <c r="A640" s="14" t="s">
        <v>1103</v>
      </c>
      <c r="B640" s="126" t="s">
        <v>372</v>
      </c>
      <c r="C640" s="36" t="s">
        <v>56</v>
      </c>
    </row>
    <row r="641" spans="1:3">
      <c r="A641" s="14" t="s">
        <v>1104</v>
      </c>
      <c r="B641" s="126" t="s">
        <v>372</v>
      </c>
      <c r="C641" s="36" t="s">
        <v>56</v>
      </c>
    </row>
    <row r="642" spans="1:3">
      <c r="A642" s="14" t="s">
        <v>1105</v>
      </c>
      <c r="B642" s="126" t="s">
        <v>372</v>
      </c>
      <c r="C642" s="36" t="s">
        <v>56</v>
      </c>
    </row>
    <row r="643" spans="1:3">
      <c r="A643" s="14" t="s">
        <v>1106</v>
      </c>
      <c r="B643" s="126" t="s">
        <v>372</v>
      </c>
      <c r="C643" s="36" t="s">
        <v>56</v>
      </c>
    </row>
    <row r="644" spans="1:3">
      <c r="A644" s="14" t="s">
        <v>1107</v>
      </c>
      <c r="B644" s="126" t="s">
        <v>372</v>
      </c>
      <c r="C644" s="36" t="s">
        <v>56</v>
      </c>
    </row>
    <row r="645" spans="1:3">
      <c r="A645" s="14" t="s">
        <v>1108</v>
      </c>
      <c r="B645" s="126" t="s">
        <v>373</v>
      </c>
      <c r="C645" s="36" t="s">
        <v>56</v>
      </c>
    </row>
    <row r="646" spans="1:3">
      <c r="A646" s="14" t="s">
        <v>1109</v>
      </c>
      <c r="B646" s="126" t="s">
        <v>373</v>
      </c>
      <c r="C646" s="36" t="s">
        <v>56</v>
      </c>
    </row>
    <row r="647" spans="1:3">
      <c r="A647" s="14" t="s">
        <v>1110</v>
      </c>
      <c r="B647" s="126" t="s">
        <v>373</v>
      </c>
      <c r="C647" s="36" t="s">
        <v>56</v>
      </c>
    </row>
    <row r="648" spans="1:3">
      <c r="A648" s="14" t="s">
        <v>1111</v>
      </c>
      <c r="B648" s="126" t="s">
        <v>373</v>
      </c>
      <c r="C648" s="36" t="s">
        <v>56</v>
      </c>
    </row>
    <row r="649" spans="1:3">
      <c r="A649" s="14" t="s">
        <v>1112</v>
      </c>
      <c r="B649" s="126" t="s">
        <v>373</v>
      </c>
      <c r="C649" s="36" t="s">
        <v>56</v>
      </c>
    </row>
    <row r="650" spans="1:3">
      <c r="A650" s="14" t="s">
        <v>1113</v>
      </c>
      <c r="B650" s="126" t="s">
        <v>373</v>
      </c>
      <c r="C650" s="36" t="s">
        <v>56</v>
      </c>
    </row>
    <row r="651" spans="1:3" s="6" customFormat="1" ht="15" customHeight="1">
      <c r="A651" s="14" t="s">
        <v>1114</v>
      </c>
      <c r="B651" s="126" t="s">
        <v>373</v>
      </c>
      <c r="C651" s="36" t="s">
        <v>56</v>
      </c>
    </row>
    <row r="652" spans="1:3" s="6" customFormat="1">
      <c r="A652" s="14" t="s">
        <v>1115</v>
      </c>
      <c r="B652" s="126" t="s">
        <v>373</v>
      </c>
      <c r="C652" s="36" t="s">
        <v>56</v>
      </c>
    </row>
    <row r="653" spans="1:3" s="6" customFormat="1">
      <c r="A653" s="14" t="s">
        <v>1116</v>
      </c>
      <c r="B653" s="126" t="s">
        <v>374</v>
      </c>
      <c r="C653" s="36" t="s">
        <v>56</v>
      </c>
    </row>
    <row r="654" spans="1:3" s="6" customFormat="1">
      <c r="A654" s="14" t="s">
        <v>1117</v>
      </c>
      <c r="B654" s="126" t="s">
        <v>374</v>
      </c>
      <c r="C654" s="36" t="s">
        <v>56</v>
      </c>
    </row>
    <row r="655" spans="1:3" s="6" customFormat="1">
      <c r="A655" s="14" t="s">
        <v>1118</v>
      </c>
      <c r="B655" s="126" t="s">
        <v>374</v>
      </c>
      <c r="C655" s="36" t="s">
        <v>56</v>
      </c>
    </row>
    <row r="656" spans="1:3" s="6" customFormat="1">
      <c r="A656" s="14" t="s">
        <v>1119</v>
      </c>
      <c r="B656" s="126" t="s">
        <v>374</v>
      </c>
      <c r="C656" s="36" t="s">
        <v>56</v>
      </c>
    </row>
    <row r="657" spans="1:3" s="6" customFormat="1">
      <c r="A657" s="14" t="s">
        <v>1120</v>
      </c>
      <c r="B657" s="126" t="s">
        <v>374</v>
      </c>
      <c r="C657" s="36" t="s">
        <v>56</v>
      </c>
    </row>
    <row r="658" spans="1:3" s="6" customFormat="1">
      <c r="A658" s="14" t="s">
        <v>1121</v>
      </c>
      <c r="B658" s="126" t="s">
        <v>374</v>
      </c>
      <c r="C658" s="36" t="s">
        <v>56</v>
      </c>
    </row>
    <row r="659" spans="1:3" s="6" customFormat="1">
      <c r="A659" s="14" t="s">
        <v>1122</v>
      </c>
      <c r="B659" s="126" t="s">
        <v>374</v>
      </c>
      <c r="C659" s="36" t="s">
        <v>56</v>
      </c>
    </row>
    <row r="660" spans="1:3">
      <c r="A660" s="14" t="s">
        <v>1123</v>
      </c>
      <c r="B660" s="126" t="s">
        <v>374</v>
      </c>
      <c r="C660" s="36" t="s">
        <v>56</v>
      </c>
    </row>
    <row r="661" spans="1:3">
      <c r="A661" s="14" t="s">
        <v>1124</v>
      </c>
      <c r="B661" s="126" t="s">
        <v>375</v>
      </c>
      <c r="C661" s="36" t="s">
        <v>56</v>
      </c>
    </row>
    <row r="662" spans="1:3">
      <c r="A662" s="14" t="s">
        <v>1125</v>
      </c>
      <c r="B662" s="126" t="s">
        <v>375</v>
      </c>
      <c r="C662" s="36" t="s">
        <v>56</v>
      </c>
    </row>
    <row r="663" spans="1:3">
      <c r="A663" s="14" t="s">
        <v>1126</v>
      </c>
      <c r="B663" s="126" t="s">
        <v>375</v>
      </c>
      <c r="C663" s="36" t="s">
        <v>56</v>
      </c>
    </row>
    <row r="664" spans="1:3">
      <c r="A664" s="14" t="s">
        <v>1127</v>
      </c>
      <c r="B664" s="126" t="s">
        <v>375</v>
      </c>
      <c r="C664" s="36" t="s">
        <v>56</v>
      </c>
    </row>
    <row r="665" spans="1:3">
      <c r="A665" s="14" t="s">
        <v>1128</v>
      </c>
      <c r="B665" s="126" t="s">
        <v>375</v>
      </c>
      <c r="C665" s="36" t="s">
        <v>56</v>
      </c>
    </row>
    <row r="666" spans="1:3">
      <c r="A666" s="14" t="s">
        <v>1129</v>
      </c>
      <c r="B666" s="126" t="s">
        <v>375</v>
      </c>
      <c r="C666" s="36" t="s">
        <v>56</v>
      </c>
    </row>
    <row r="667" spans="1:3">
      <c r="A667" s="14" t="s">
        <v>1130</v>
      </c>
      <c r="B667" s="126" t="s">
        <v>375</v>
      </c>
      <c r="C667" s="36" t="s">
        <v>56</v>
      </c>
    </row>
    <row r="668" spans="1:3">
      <c r="A668" s="14" t="s">
        <v>1131</v>
      </c>
      <c r="B668" s="126" t="s">
        <v>375</v>
      </c>
      <c r="C668" s="36" t="s">
        <v>56</v>
      </c>
    </row>
    <row r="669" spans="1:3">
      <c r="A669" s="14" t="s">
        <v>1132</v>
      </c>
      <c r="B669" s="126" t="s">
        <v>376</v>
      </c>
      <c r="C669" s="36" t="s">
        <v>56</v>
      </c>
    </row>
    <row r="670" spans="1:3">
      <c r="A670" s="14" t="s">
        <v>1133</v>
      </c>
      <c r="B670" s="126" t="s">
        <v>376</v>
      </c>
      <c r="C670" s="36" t="s">
        <v>56</v>
      </c>
    </row>
    <row r="671" spans="1:3">
      <c r="A671" s="14" t="s">
        <v>1134</v>
      </c>
      <c r="B671" s="126" t="s">
        <v>376</v>
      </c>
      <c r="C671" s="36" t="s">
        <v>56</v>
      </c>
    </row>
    <row r="672" spans="1:3">
      <c r="A672" s="14" t="s">
        <v>1135</v>
      </c>
      <c r="B672" s="126" t="s">
        <v>376</v>
      </c>
      <c r="C672" s="36" t="s">
        <v>56</v>
      </c>
    </row>
    <row r="673" spans="1:3">
      <c r="A673" s="14" t="s">
        <v>1136</v>
      </c>
      <c r="B673" s="126" t="s">
        <v>376</v>
      </c>
      <c r="C673" s="36" t="s">
        <v>56</v>
      </c>
    </row>
    <row r="674" spans="1:3">
      <c r="A674" s="14" t="s">
        <v>1137</v>
      </c>
      <c r="B674" s="126" t="s">
        <v>376</v>
      </c>
      <c r="C674" s="36" t="s">
        <v>56</v>
      </c>
    </row>
    <row r="675" spans="1:3">
      <c r="A675" s="14" t="s">
        <v>1138</v>
      </c>
      <c r="B675" s="126" t="s">
        <v>376</v>
      </c>
      <c r="C675" s="36" t="s">
        <v>56</v>
      </c>
    </row>
    <row r="676" spans="1:3">
      <c r="A676" s="14" t="s">
        <v>1139</v>
      </c>
      <c r="B676" s="126" t="s">
        <v>376</v>
      </c>
      <c r="C676" s="36" t="s">
        <v>56</v>
      </c>
    </row>
    <row r="677" spans="1:3">
      <c r="A677" s="14" t="s">
        <v>1140</v>
      </c>
      <c r="B677" s="126" t="s">
        <v>377</v>
      </c>
      <c r="C677" s="36" t="s">
        <v>56</v>
      </c>
    </row>
    <row r="678" spans="1:3">
      <c r="A678" s="14" t="s">
        <v>1141</v>
      </c>
      <c r="B678" s="126" t="s">
        <v>377</v>
      </c>
      <c r="C678" s="36" t="s">
        <v>56</v>
      </c>
    </row>
    <row r="679" spans="1:3">
      <c r="A679" s="14" t="s">
        <v>1142</v>
      </c>
      <c r="B679" s="126" t="s">
        <v>377</v>
      </c>
      <c r="C679" s="36" t="s">
        <v>56</v>
      </c>
    </row>
    <row r="680" spans="1:3">
      <c r="A680" s="14" t="s">
        <v>1143</v>
      </c>
      <c r="B680" s="126" t="s">
        <v>377</v>
      </c>
      <c r="C680" s="36" t="s">
        <v>56</v>
      </c>
    </row>
    <row r="681" spans="1:3">
      <c r="A681" s="14" t="s">
        <v>1144</v>
      </c>
      <c r="B681" s="126" t="s">
        <v>377</v>
      </c>
      <c r="C681" s="36" t="s">
        <v>56</v>
      </c>
    </row>
    <row r="682" spans="1:3">
      <c r="A682" s="14" t="s">
        <v>1145</v>
      </c>
      <c r="B682" s="126" t="s">
        <v>377</v>
      </c>
      <c r="C682" s="36" t="s">
        <v>56</v>
      </c>
    </row>
    <row r="683" spans="1:3">
      <c r="A683" s="14" t="s">
        <v>1146</v>
      </c>
      <c r="B683" s="126" t="s">
        <v>377</v>
      </c>
      <c r="C683" s="36" t="s">
        <v>56</v>
      </c>
    </row>
    <row r="684" spans="1:3">
      <c r="A684" s="14" t="s">
        <v>1147</v>
      </c>
      <c r="B684" s="126" t="s">
        <v>377</v>
      </c>
      <c r="C684" s="36" t="s">
        <v>56</v>
      </c>
    </row>
    <row r="685" spans="1:3">
      <c r="A685" s="14" t="s">
        <v>1148</v>
      </c>
      <c r="B685" s="126" t="s">
        <v>4</v>
      </c>
      <c r="C685" s="36" t="s">
        <v>68</v>
      </c>
    </row>
    <row r="686" spans="1:3">
      <c r="A686" s="14" t="s">
        <v>1149</v>
      </c>
      <c r="B686" s="126" t="s">
        <v>69</v>
      </c>
      <c r="C686" s="36" t="s">
        <v>68</v>
      </c>
    </row>
    <row r="687" spans="1:3">
      <c r="A687" s="14" t="s">
        <v>1150</v>
      </c>
      <c r="B687" s="126" t="s">
        <v>69</v>
      </c>
      <c r="C687" s="36" t="s">
        <v>68</v>
      </c>
    </row>
    <row r="688" spans="1:3">
      <c r="A688" s="14" t="s">
        <v>1151</v>
      </c>
      <c r="B688" s="126" t="s">
        <v>69</v>
      </c>
      <c r="C688" s="36" t="s">
        <v>68</v>
      </c>
    </row>
    <row r="689" spans="1:3">
      <c r="A689" s="14" t="s">
        <v>1152</v>
      </c>
      <c r="B689" s="126" t="s">
        <v>69</v>
      </c>
      <c r="C689" s="36" t="s">
        <v>68</v>
      </c>
    </row>
    <row r="690" spans="1:3" s="126" customFormat="1">
      <c r="A690" s="14" t="s">
        <v>1153</v>
      </c>
      <c r="B690" s="126" t="s">
        <v>69</v>
      </c>
      <c r="C690" s="36" t="s">
        <v>68</v>
      </c>
    </row>
    <row r="691" spans="1:3" s="126" customFormat="1">
      <c r="A691" s="14" t="s">
        <v>1154</v>
      </c>
      <c r="B691" s="126" t="s">
        <v>69</v>
      </c>
      <c r="C691" s="36" t="s">
        <v>68</v>
      </c>
    </row>
    <row r="692" spans="1:3" s="126" customFormat="1">
      <c r="A692" s="14" t="s">
        <v>1155</v>
      </c>
      <c r="B692" s="126" t="s">
        <v>69</v>
      </c>
      <c r="C692" s="36" t="s">
        <v>68</v>
      </c>
    </row>
    <row r="693" spans="1:3" s="126" customFormat="1">
      <c r="A693" s="14" t="s">
        <v>1156</v>
      </c>
      <c r="B693" s="126" t="s">
        <v>69</v>
      </c>
      <c r="C693" s="36" t="s">
        <v>68</v>
      </c>
    </row>
    <row r="694" spans="1:3" s="126" customFormat="1">
      <c r="A694" s="14" t="s">
        <v>1157</v>
      </c>
      <c r="B694" s="126" t="s">
        <v>69</v>
      </c>
      <c r="C694" s="36" t="s">
        <v>68</v>
      </c>
    </row>
    <row r="695" spans="1:3" s="126" customFormat="1">
      <c r="A695" s="14" t="s">
        <v>1158</v>
      </c>
      <c r="B695" s="126" t="s">
        <v>69</v>
      </c>
      <c r="C695" s="36" t="s">
        <v>68</v>
      </c>
    </row>
    <row r="696" spans="1:3" s="126" customFormat="1">
      <c r="A696" s="14" t="s">
        <v>1159</v>
      </c>
      <c r="B696" s="126" t="s">
        <v>69</v>
      </c>
      <c r="C696" s="36" t="s">
        <v>68</v>
      </c>
    </row>
    <row r="697" spans="1:3" s="126" customFormat="1">
      <c r="A697" s="14" t="s">
        <v>1160</v>
      </c>
      <c r="B697" s="126" t="s">
        <v>69</v>
      </c>
      <c r="C697" s="36" t="s">
        <v>68</v>
      </c>
    </row>
    <row r="698" spans="1:3" s="126" customFormat="1">
      <c r="A698" s="14" t="s">
        <v>1161</v>
      </c>
      <c r="B698" s="126" t="s">
        <v>69</v>
      </c>
      <c r="C698" s="36" t="s">
        <v>68</v>
      </c>
    </row>
    <row r="699" spans="1:3" s="126" customFormat="1">
      <c r="A699" s="14" t="s">
        <v>1162</v>
      </c>
      <c r="B699" s="126" t="s">
        <v>70</v>
      </c>
      <c r="C699" s="36" t="s">
        <v>68</v>
      </c>
    </row>
    <row r="700" spans="1:3" s="126" customFormat="1">
      <c r="A700" s="14" t="s">
        <v>1163</v>
      </c>
      <c r="B700" s="126" t="s">
        <v>70</v>
      </c>
      <c r="C700" s="36" t="s">
        <v>68</v>
      </c>
    </row>
    <row r="701" spans="1:3" s="126" customFormat="1">
      <c r="A701" s="14" t="s">
        <v>1164</v>
      </c>
      <c r="B701" s="126" t="s">
        <v>70</v>
      </c>
      <c r="C701" s="36" t="s">
        <v>68</v>
      </c>
    </row>
    <row r="702" spans="1:3" s="126" customFormat="1">
      <c r="A702" s="14" t="s">
        <v>1165</v>
      </c>
      <c r="B702" s="126" t="s">
        <v>70</v>
      </c>
      <c r="C702" s="36" t="s">
        <v>68</v>
      </c>
    </row>
    <row r="703" spans="1:3" s="126" customFormat="1">
      <c r="A703" s="14" t="s">
        <v>1166</v>
      </c>
      <c r="B703" s="126" t="s">
        <v>70</v>
      </c>
      <c r="C703" s="36" t="s">
        <v>68</v>
      </c>
    </row>
    <row r="704" spans="1:3" s="126" customFormat="1">
      <c r="A704" s="14" t="s">
        <v>1167</v>
      </c>
      <c r="B704" s="126" t="s">
        <v>70</v>
      </c>
      <c r="C704" s="36" t="s">
        <v>68</v>
      </c>
    </row>
    <row r="705" spans="1:3" s="126" customFormat="1">
      <c r="A705" s="14" t="s">
        <v>1168</v>
      </c>
      <c r="B705" s="126" t="s">
        <v>70</v>
      </c>
      <c r="C705" s="36" t="s">
        <v>68</v>
      </c>
    </row>
    <row r="706" spans="1:3" s="126" customFormat="1">
      <c r="A706" s="14" t="s">
        <v>1169</v>
      </c>
      <c r="B706" s="126" t="s">
        <v>70</v>
      </c>
      <c r="C706" s="36" t="s">
        <v>68</v>
      </c>
    </row>
    <row r="707" spans="1:3" s="126" customFormat="1">
      <c r="A707" s="14" t="s">
        <v>1170</v>
      </c>
      <c r="B707" s="126" t="s">
        <v>70</v>
      </c>
      <c r="C707" s="36" t="s">
        <v>68</v>
      </c>
    </row>
    <row r="708" spans="1:3" s="126" customFormat="1">
      <c r="A708" s="14" t="s">
        <v>1171</v>
      </c>
      <c r="B708" s="126" t="s">
        <v>70</v>
      </c>
      <c r="C708" s="36" t="s">
        <v>68</v>
      </c>
    </row>
    <row r="709" spans="1:3" s="126" customFormat="1">
      <c r="A709" s="14" t="s">
        <v>1172</v>
      </c>
      <c r="B709" s="126" t="s">
        <v>70</v>
      </c>
      <c r="C709" s="36" t="s">
        <v>68</v>
      </c>
    </row>
    <row r="710" spans="1:3" s="126" customFormat="1">
      <c r="A710" s="14" t="s">
        <v>1173</v>
      </c>
      <c r="B710" s="126" t="s">
        <v>70</v>
      </c>
      <c r="C710" s="36" t="s">
        <v>68</v>
      </c>
    </row>
    <row r="711" spans="1:3" s="126" customFormat="1">
      <c r="A711" s="14" t="s">
        <v>1174</v>
      </c>
      <c r="B711" s="126" t="s">
        <v>70</v>
      </c>
      <c r="C711" s="36" t="s">
        <v>68</v>
      </c>
    </row>
    <row r="712" spans="1:3" s="126" customFormat="1">
      <c r="A712" s="14" t="s">
        <v>1175</v>
      </c>
      <c r="B712" s="126" t="s">
        <v>71</v>
      </c>
      <c r="C712" s="36" t="s">
        <v>68</v>
      </c>
    </row>
    <row r="713" spans="1:3" s="126" customFormat="1">
      <c r="A713" s="14" t="s">
        <v>1176</v>
      </c>
      <c r="B713" s="126" t="s">
        <v>71</v>
      </c>
      <c r="C713" s="36" t="s">
        <v>68</v>
      </c>
    </row>
    <row r="714" spans="1:3" s="126" customFormat="1">
      <c r="A714" s="14" t="s">
        <v>1177</v>
      </c>
      <c r="B714" s="126" t="s">
        <v>71</v>
      </c>
      <c r="C714" s="36" t="s">
        <v>68</v>
      </c>
    </row>
    <row r="715" spans="1:3" s="126" customFormat="1">
      <c r="A715" s="14" t="s">
        <v>1178</v>
      </c>
      <c r="B715" s="126" t="s">
        <v>71</v>
      </c>
      <c r="C715" s="36" t="s">
        <v>68</v>
      </c>
    </row>
    <row r="716" spans="1:3" s="126" customFormat="1">
      <c r="A716" s="14" t="s">
        <v>1179</v>
      </c>
      <c r="B716" s="126" t="s">
        <v>71</v>
      </c>
      <c r="C716" s="36" t="s">
        <v>68</v>
      </c>
    </row>
    <row r="717" spans="1:3" s="126" customFormat="1">
      <c r="A717" s="14" t="s">
        <v>1180</v>
      </c>
      <c r="B717" s="126" t="s">
        <v>71</v>
      </c>
      <c r="C717" s="36" t="s">
        <v>68</v>
      </c>
    </row>
    <row r="718" spans="1:3" s="126" customFormat="1">
      <c r="A718" s="14" t="s">
        <v>1181</v>
      </c>
      <c r="B718" s="126" t="s">
        <v>71</v>
      </c>
      <c r="C718" s="36" t="s">
        <v>68</v>
      </c>
    </row>
    <row r="719" spans="1:3">
      <c r="A719" s="14" t="s">
        <v>1182</v>
      </c>
      <c r="B719" s="126" t="s">
        <v>71</v>
      </c>
      <c r="C719" s="36" t="s">
        <v>68</v>
      </c>
    </row>
    <row r="720" spans="1:3">
      <c r="A720" s="14" t="s">
        <v>1183</v>
      </c>
      <c r="B720" s="126" t="s">
        <v>71</v>
      </c>
      <c r="C720" s="36" t="s">
        <v>68</v>
      </c>
    </row>
    <row r="721" spans="1:3">
      <c r="A721" s="14" t="s">
        <v>1184</v>
      </c>
      <c r="B721" s="126" t="s">
        <v>71</v>
      </c>
      <c r="C721" s="36" t="s">
        <v>68</v>
      </c>
    </row>
    <row r="722" spans="1:3">
      <c r="A722" s="14" t="s">
        <v>1185</v>
      </c>
      <c r="B722" s="126" t="s">
        <v>71</v>
      </c>
      <c r="C722" s="36" t="s">
        <v>68</v>
      </c>
    </row>
    <row r="723" spans="1:3">
      <c r="A723" s="14" t="s">
        <v>1186</v>
      </c>
      <c r="B723" s="126" t="s">
        <v>71</v>
      </c>
      <c r="C723" s="36" t="s">
        <v>68</v>
      </c>
    </row>
    <row r="724" spans="1:3">
      <c r="A724" s="14" t="s">
        <v>1187</v>
      </c>
      <c r="B724" s="126" t="s">
        <v>71</v>
      </c>
      <c r="C724" s="36" t="s">
        <v>68</v>
      </c>
    </row>
    <row r="725" spans="1:3">
      <c r="A725" s="14" t="s">
        <v>1188</v>
      </c>
      <c r="B725" s="126" t="s">
        <v>72</v>
      </c>
      <c r="C725" s="36" t="s">
        <v>68</v>
      </c>
    </row>
    <row r="726" spans="1:3">
      <c r="A726" s="14" t="s">
        <v>1189</v>
      </c>
      <c r="B726" s="126" t="s">
        <v>72</v>
      </c>
      <c r="C726" s="36" t="s">
        <v>68</v>
      </c>
    </row>
    <row r="727" spans="1:3">
      <c r="A727" s="14" t="s">
        <v>1190</v>
      </c>
      <c r="B727" s="126" t="s">
        <v>72</v>
      </c>
      <c r="C727" s="36" t="s">
        <v>68</v>
      </c>
    </row>
    <row r="728" spans="1:3">
      <c r="A728" s="14" t="s">
        <v>1191</v>
      </c>
      <c r="B728" s="126" t="s">
        <v>72</v>
      </c>
      <c r="C728" s="36" t="s">
        <v>68</v>
      </c>
    </row>
    <row r="729" spans="1:3">
      <c r="A729" s="14" t="s">
        <v>1192</v>
      </c>
      <c r="B729" s="126" t="s">
        <v>72</v>
      </c>
      <c r="C729" s="36" t="s">
        <v>68</v>
      </c>
    </row>
    <row r="730" spans="1:3">
      <c r="A730" s="14" t="s">
        <v>1193</v>
      </c>
      <c r="B730" s="126" t="s">
        <v>72</v>
      </c>
      <c r="C730" s="36" t="s">
        <v>68</v>
      </c>
    </row>
    <row r="731" spans="1:3">
      <c r="A731" s="14" t="s">
        <v>1194</v>
      </c>
      <c r="B731" s="126" t="s">
        <v>72</v>
      </c>
      <c r="C731" s="36" t="s">
        <v>68</v>
      </c>
    </row>
    <row r="732" spans="1:3">
      <c r="A732" s="14" t="s">
        <v>1195</v>
      </c>
      <c r="B732" s="126" t="s">
        <v>72</v>
      </c>
      <c r="C732" s="36" t="s">
        <v>68</v>
      </c>
    </row>
    <row r="733" spans="1:3">
      <c r="A733" s="14" t="s">
        <v>1196</v>
      </c>
      <c r="B733" s="126" t="s">
        <v>72</v>
      </c>
      <c r="C733" s="36" t="s">
        <v>68</v>
      </c>
    </row>
    <row r="734" spans="1:3">
      <c r="A734" s="14" t="s">
        <v>1197</v>
      </c>
      <c r="B734" s="126" t="s">
        <v>72</v>
      </c>
      <c r="C734" s="36" t="s">
        <v>68</v>
      </c>
    </row>
    <row r="735" spans="1:3">
      <c r="A735" s="14" t="s">
        <v>1198</v>
      </c>
      <c r="B735" s="126" t="s">
        <v>72</v>
      </c>
      <c r="C735" s="36" t="s">
        <v>68</v>
      </c>
    </row>
    <row r="736" spans="1:3">
      <c r="A736" s="14" t="s">
        <v>1199</v>
      </c>
      <c r="B736" s="126" t="s">
        <v>72</v>
      </c>
      <c r="C736" s="36" t="s">
        <v>68</v>
      </c>
    </row>
    <row r="737" spans="1:3">
      <c r="A737" s="14" t="s">
        <v>1200</v>
      </c>
      <c r="B737" s="126" t="s">
        <v>72</v>
      </c>
      <c r="C737" s="36" t="s">
        <v>68</v>
      </c>
    </row>
    <row r="738" spans="1:3">
      <c r="A738" s="14" t="s">
        <v>1201</v>
      </c>
      <c r="B738" s="126" t="s">
        <v>73</v>
      </c>
      <c r="C738" s="36" t="s">
        <v>68</v>
      </c>
    </row>
    <row r="739" spans="1:3">
      <c r="A739" s="14" t="s">
        <v>1202</v>
      </c>
      <c r="B739" s="126" t="s">
        <v>73</v>
      </c>
      <c r="C739" s="36" t="s">
        <v>68</v>
      </c>
    </row>
    <row r="740" spans="1:3">
      <c r="A740" s="14" t="s">
        <v>1203</v>
      </c>
      <c r="B740" s="126" t="s">
        <v>73</v>
      </c>
      <c r="C740" s="36" t="s">
        <v>68</v>
      </c>
    </row>
    <row r="741" spans="1:3">
      <c r="A741" s="14" t="s">
        <v>1204</v>
      </c>
      <c r="B741" s="126" t="s">
        <v>73</v>
      </c>
      <c r="C741" s="36" t="s">
        <v>68</v>
      </c>
    </row>
    <row r="742" spans="1:3">
      <c r="A742" s="14" t="s">
        <v>1205</v>
      </c>
      <c r="B742" s="126" t="s">
        <v>73</v>
      </c>
      <c r="C742" s="36" t="s">
        <v>68</v>
      </c>
    </row>
    <row r="743" spans="1:3">
      <c r="A743" s="14" t="s">
        <v>1206</v>
      </c>
      <c r="B743" s="126" t="s">
        <v>73</v>
      </c>
      <c r="C743" s="36" t="s">
        <v>68</v>
      </c>
    </row>
    <row r="744" spans="1:3">
      <c r="A744" s="14" t="s">
        <v>1207</v>
      </c>
      <c r="B744" s="126" t="s">
        <v>73</v>
      </c>
      <c r="C744" s="36" t="s">
        <v>68</v>
      </c>
    </row>
    <row r="745" spans="1:3">
      <c r="A745" s="14" t="s">
        <v>1208</v>
      </c>
      <c r="B745" s="126" t="s">
        <v>73</v>
      </c>
      <c r="C745" s="36" t="s">
        <v>68</v>
      </c>
    </row>
    <row r="746" spans="1:3">
      <c r="A746" s="14" t="s">
        <v>1209</v>
      </c>
      <c r="B746" s="126" t="s">
        <v>73</v>
      </c>
      <c r="C746" s="36" t="s">
        <v>68</v>
      </c>
    </row>
    <row r="747" spans="1:3">
      <c r="A747" s="14" t="s">
        <v>1210</v>
      </c>
      <c r="B747" s="126" t="s">
        <v>73</v>
      </c>
      <c r="C747" s="36" t="s">
        <v>68</v>
      </c>
    </row>
    <row r="748" spans="1:3">
      <c r="A748" s="14" t="s">
        <v>1211</v>
      </c>
      <c r="B748" s="126" t="s">
        <v>73</v>
      </c>
      <c r="C748" s="36" t="s">
        <v>68</v>
      </c>
    </row>
    <row r="749" spans="1:3">
      <c r="A749" s="14" t="s">
        <v>1212</v>
      </c>
      <c r="B749" s="126" t="s">
        <v>73</v>
      </c>
      <c r="C749" s="36" t="s">
        <v>68</v>
      </c>
    </row>
    <row r="750" spans="1:3">
      <c r="A750" s="14" t="s">
        <v>1213</v>
      </c>
      <c r="B750" s="126" t="s">
        <v>73</v>
      </c>
      <c r="C750" s="36" t="s">
        <v>68</v>
      </c>
    </row>
    <row r="751" spans="1:3">
      <c r="A751" s="14" t="s">
        <v>1214</v>
      </c>
      <c r="B751" s="126" t="s">
        <v>296</v>
      </c>
      <c r="C751" s="36" t="s">
        <v>68</v>
      </c>
    </row>
    <row r="752" spans="1:3">
      <c r="A752" s="14" t="s">
        <v>1215</v>
      </c>
      <c r="B752" s="126" t="s">
        <v>296</v>
      </c>
      <c r="C752" s="36" t="s">
        <v>68</v>
      </c>
    </row>
    <row r="753" spans="1:3">
      <c r="A753" s="14" t="s">
        <v>1216</v>
      </c>
      <c r="B753" s="126" t="s">
        <v>296</v>
      </c>
      <c r="C753" s="36" t="s">
        <v>68</v>
      </c>
    </row>
    <row r="754" spans="1:3">
      <c r="A754" s="14" t="s">
        <v>1217</v>
      </c>
      <c r="B754" s="126" t="s">
        <v>296</v>
      </c>
      <c r="C754" s="36" t="s">
        <v>68</v>
      </c>
    </row>
    <row r="755" spans="1:3">
      <c r="A755" s="14" t="s">
        <v>1218</v>
      </c>
      <c r="B755" s="126" t="s">
        <v>296</v>
      </c>
      <c r="C755" s="36" t="s">
        <v>68</v>
      </c>
    </row>
    <row r="756" spans="1:3">
      <c r="A756" s="14" t="s">
        <v>1219</v>
      </c>
      <c r="B756" s="126" t="s">
        <v>296</v>
      </c>
      <c r="C756" s="36" t="s">
        <v>68</v>
      </c>
    </row>
    <row r="757" spans="1:3">
      <c r="A757" s="14" t="s">
        <v>1220</v>
      </c>
      <c r="B757" s="126" t="s">
        <v>296</v>
      </c>
      <c r="C757" s="36" t="s">
        <v>68</v>
      </c>
    </row>
    <row r="758" spans="1:3">
      <c r="A758" s="14" t="s">
        <v>1221</v>
      </c>
      <c r="B758" s="126" t="s">
        <v>296</v>
      </c>
      <c r="C758" s="36" t="s">
        <v>68</v>
      </c>
    </row>
    <row r="759" spans="1:3">
      <c r="A759" s="14" t="s">
        <v>1222</v>
      </c>
      <c r="B759" s="126" t="s">
        <v>296</v>
      </c>
      <c r="C759" s="36" t="s">
        <v>68</v>
      </c>
    </row>
    <row r="760" spans="1:3">
      <c r="A760" s="14" t="s">
        <v>1223</v>
      </c>
      <c r="B760" s="126" t="s">
        <v>296</v>
      </c>
      <c r="C760" s="36" t="s">
        <v>68</v>
      </c>
    </row>
    <row r="761" spans="1:3">
      <c r="A761" s="14" t="s">
        <v>1224</v>
      </c>
      <c r="B761" s="126" t="s">
        <v>296</v>
      </c>
      <c r="C761" s="36" t="s">
        <v>68</v>
      </c>
    </row>
    <row r="762" spans="1:3">
      <c r="A762" s="14" t="s">
        <v>1225</v>
      </c>
      <c r="B762" s="126" t="s">
        <v>296</v>
      </c>
      <c r="C762" s="36" t="s">
        <v>68</v>
      </c>
    </row>
    <row r="763" spans="1:3">
      <c r="A763" s="14" t="s">
        <v>1226</v>
      </c>
      <c r="B763" s="126" t="s">
        <v>296</v>
      </c>
      <c r="C763" s="36" t="s">
        <v>68</v>
      </c>
    </row>
    <row r="764" spans="1:3">
      <c r="A764" s="14" t="s">
        <v>1227</v>
      </c>
      <c r="B764" s="126" t="s">
        <v>297</v>
      </c>
      <c r="C764" s="36" t="s">
        <v>68</v>
      </c>
    </row>
    <row r="765" spans="1:3">
      <c r="A765" s="14" t="s">
        <v>1228</v>
      </c>
      <c r="B765" s="126" t="s">
        <v>297</v>
      </c>
      <c r="C765" s="36" t="s">
        <v>68</v>
      </c>
    </row>
    <row r="766" spans="1:3">
      <c r="A766" s="14" t="s">
        <v>1229</v>
      </c>
      <c r="B766" s="126" t="s">
        <v>297</v>
      </c>
      <c r="C766" s="36" t="s">
        <v>68</v>
      </c>
    </row>
    <row r="767" spans="1:3">
      <c r="A767" s="14" t="s">
        <v>1230</v>
      </c>
      <c r="B767" s="126" t="s">
        <v>297</v>
      </c>
      <c r="C767" s="36" t="s">
        <v>68</v>
      </c>
    </row>
    <row r="768" spans="1:3">
      <c r="A768" s="14" t="s">
        <v>1231</v>
      </c>
      <c r="B768" s="126" t="s">
        <v>297</v>
      </c>
      <c r="C768" s="36" t="s">
        <v>68</v>
      </c>
    </row>
    <row r="769" spans="1:3">
      <c r="A769" s="14" t="s">
        <v>1232</v>
      </c>
      <c r="B769" s="126" t="s">
        <v>297</v>
      </c>
      <c r="C769" s="36" t="s">
        <v>68</v>
      </c>
    </row>
    <row r="770" spans="1:3">
      <c r="A770" s="14" t="s">
        <v>1233</v>
      </c>
      <c r="B770" s="126" t="s">
        <v>297</v>
      </c>
      <c r="C770" s="36" t="s">
        <v>68</v>
      </c>
    </row>
    <row r="771" spans="1:3">
      <c r="A771" s="14" t="s">
        <v>1234</v>
      </c>
      <c r="B771" s="126" t="s">
        <v>297</v>
      </c>
      <c r="C771" s="36" t="s">
        <v>68</v>
      </c>
    </row>
    <row r="772" spans="1:3">
      <c r="A772" s="14" t="s">
        <v>1235</v>
      </c>
      <c r="B772" s="126" t="s">
        <v>297</v>
      </c>
      <c r="C772" s="36" t="s">
        <v>68</v>
      </c>
    </row>
    <row r="773" spans="1:3">
      <c r="A773" s="14" t="s">
        <v>1236</v>
      </c>
      <c r="B773" s="126" t="s">
        <v>297</v>
      </c>
      <c r="C773" s="36" t="s">
        <v>68</v>
      </c>
    </row>
    <row r="774" spans="1:3">
      <c r="A774" s="14" t="s">
        <v>1237</v>
      </c>
      <c r="B774" s="126" t="s">
        <v>297</v>
      </c>
      <c r="C774" s="36" t="s">
        <v>68</v>
      </c>
    </row>
    <row r="775" spans="1:3">
      <c r="A775" s="14" t="s">
        <v>1238</v>
      </c>
      <c r="B775" s="126" t="s">
        <v>297</v>
      </c>
      <c r="C775" s="36" t="s">
        <v>68</v>
      </c>
    </row>
    <row r="776" spans="1:3">
      <c r="A776" s="14" t="s">
        <v>1239</v>
      </c>
      <c r="B776" s="126" t="s">
        <v>297</v>
      </c>
      <c r="C776" s="36" t="s">
        <v>68</v>
      </c>
    </row>
    <row r="777" spans="1:3">
      <c r="A777" s="14" t="s">
        <v>1240</v>
      </c>
      <c r="B777" s="126" t="s">
        <v>292</v>
      </c>
      <c r="C777" s="36" t="s">
        <v>68</v>
      </c>
    </row>
    <row r="778" spans="1:3">
      <c r="A778" s="14" t="s">
        <v>1241</v>
      </c>
      <c r="B778" s="126" t="s">
        <v>292</v>
      </c>
      <c r="C778" s="36" t="s">
        <v>68</v>
      </c>
    </row>
    <row r="779" spans="1:3">
      <c r="A779" s="14" t="s">
        <v>1242</v>
      </c>
      <c r="B779" s="126" t="s">
        <v>292</v>
      </c>
      <c r="C779" s="36" t="s">
        <v>68</v>
      </c>
    </row>
    <row r="780" spans="1:3">
      <c r="A780" s="14" t="s">
        <v>1243</v>
      </c>
      <c r="B780" s="126" t="s">
        <v>292</v>
      </c>
      <c r="C780" s="36" t="s">
        <v>68</v>
      </c>
    </row>
    <row r="781" spans="1:3">
      <c r="A781" s="14" t="s">
        <v>1244</v>
      </c>
      <c r="B781" s="126" t="s">
        <v>292</v>
      </c>
      <c r="C781" s="36" t="s">
        <v>68</v>
      </c>
    </row>
    <row r="782" spans="1:3">
      <c r="A782" s="14" t="s">
        <v>1245</v>
      </c>
      <c r="B782" s="126" t="s">
        <v>292</v>
      </c>
      <c r="C782" s="36" t="s">
        <v>68</v>
      </c>
    </row>
    <row r="783" spans="1:3">
      <c r="A783" s="14" t="s">
        <v>1246</v>
      </c>
      <c r="B783" s="126" t="s">
        <v>292</v>
      </c>
      <c r="C783" s="36" t="s">
        <v>68</v>
      </c>
    </row>
    <row r="784" spans="1:3">
      <c r="A784" s="14" t="s">
        <v>1247</v>
      </c>
      <c r="B784" s="126" t="s">
        <v>292</v>
      </c>
      <c r="C784" s="36" t="s">
        <v>68</v>
      </c>
    </row>
    <row r="785" spans="1:3">
      <c r="A785" s="14" t="s">
        <v>1248</v>
      </c>
      <c r="B785" s="126" t="s">
        <v>292</v>
      </c>
      <c r="C785" s="36" t="s">
        <v>68</v>
      </c>
    </row>
    <row r="786" spans="1:3">
      <c r="A786" s="14" t="s">
        <v>1249</v>
      </c>
      <c r="B786" s="126" t="s">
        <v>292</v>
      </c>
      <c r="C786" s="36" t="s">
        <v>68</v>
      </c>
    </row>
    <row r="787" spans="1:3">
      <c r="A787" s="14" t="s">
        <v>1250</v>
      </c>
      <c r="B787" s="126" t="s">
        <v>292</v>
      </c>
      <c r="C787" s="36" t="s">
        <v>68</v>
      </c>
    </row>
    <row r="788" spans="1:3">
      <c r="A788" s="14" t="s">
        <v>1251</v>
      </c>
      <c r="B788" s="126" t="s">
        <v>292</v>
      </c>
      <c r="C788" s="36" t="s">
        <v>68</v>
      </c>
    </row>
    <row r="789" spans="1:3">
      <c r="A789" s="14" t="s">
        <v>1252</v>
      </c>
      <c r="B789" s="126" t="s">
        <v>292</v>
      </c>
      <c r="C789" s="36" t="s">
        <v>68</v>
      </c>
    </row>
    <row r="790" spans="1:3">
      <c r="A790" s="14" t="s">
        <v>1253</v>
      </c>
      <c r="B790" s="126" t="s">
        <v>74</v>
      </c>
      <c r="C790" s="36" t="s">
        <v>68</v>
      </c>
    </row>
    <row r="791" spans="1:3">
      <c r="A791" s="14" t="s">
        <v>1254</v>
      </c>
      <c r="B791" s="126" t="s">
        <v>74</v>
      </c>
      <c r="C791" s="36" t="s">
        <v>68</v>
      </c>
    </row>
    <row r="792" spans="1:3">
      <c r="A792" s="14" t="s">
        <v>1255</v>
      </c>
      <c r="B792" s="126" t="s">
        <v>74</v>
      </c>
      <c r="C792" s="36" t="s">
        <v>68</v>
      </c>
    </row>
    <row r="793" spans="1:3">
      <c r="A793" s="14" t="s">
        <v>1256</v>
      </c>
      <c r="B793" s="126" t="s">
        <v>74</v>
      </c>
      <c r="C793" s="36" t="s">
        <v>68</v>
      </c>
    </row>
    <row r="794" spans="1:3">
      <c r="A794" s="14" t="s">
        <v>1257</v>
      </c>
      <c r="B794" s="126" t="s">
        <v>74</v>
      </c>
      <c r="C794" s="36" t="s">
        <v>68</v>
      </c>
    </row>
    <row r="795" spans="1:3">
      <c r="A795" s="14" t="s">
        <v>1258</v>
      </c>
      <c r="B795" s="126" t="s">
        <v>74</v>
      </c>
      <c r="C795" s="36" t="s">
        <v>68</v>
      </c>
    </row>
    <row r="796" spans="1:3">
      <c r="A796" s="14" t="s">
        <v>1259</v>
      </c>
      <c r="B796" s="126" t="s">
        <v>74</v>
      </c>
      <c r="C796" s="36" t="s">
        <v>68</v>
      </c>
    </row>
    <row r="797" spans="1:3">
      <c r="A797" s="14" t="s">
        <v>1260</v>
      </c>
      <c r="B797" s="126" t="s">
        <v>74</v>
      </c>
      <c r="C797" s="36" t="s">
        <v>68</v>
      </c>
    </row>
    <row r="798" spans="1:3">
      <c r="A798" s="14" t="s">
        <v>1261</v>
      </c>
      <c r="B798" s="126" t="s">
        <v>74</v>
      </c>
      <c r="C798" s="36" t="s">
        <v>68</v>
      </c>
    </row>
    <row r="799" spans="1:3">
      <c r="A799" s="14" t="s">
        <v>1262</v>
      </c>
      <c r="B799" s="126" t="s">
        <v>74</v>
      </c>
      <c r="C799" s="36" t="s">
        <v>68</v>
      </c>
    </row>
    <row r="800" spans="1:3">
      <c r="A800" s="14" t="s">
        <v>1263</v>
      </c>
      <c r="B800" s="126" t="s">
        <v>74</v>
      </c>
      <c r="C800" s="36" t="s">
        <v>68</v>
      </c>
    </row>
    <row r="801" spans="1:3">
      <c r="A801" s="14" t="s">
        <v>1264</v>
      </c>
      <c r="B801" s="126" t="s">
        <v>74</v>
      </c>
      <c r="C801" s="36" t="s">
        <v>68</v>
      </c>
    </row>
    <row r="802" spans="1:3">
      <c r="A802" s="14" t="s">
        <v>1265</v>
      </c>
      <c r="B802" s="126" t="s">
        <v>74</v>
      </c>
      <c r="C802" s="36" t="s">
        <v>68</v>
      </c>
    </row>
    <row r="803" spans="1:3">
      <c r="A803" s="14" t="s">
        <v>1266</v>
      </c>
      <c r="B803" s="126" t="s">
        <v>75</v>
      </c>
      <c r="C803" s="36" t="s">
        <v>68</v>
      </c>
    </row>
    <row r="804" spans="1:3">
      <c r="A804" s="14" t="s">
        <v>1267</v>
      </c>
      <c r="B804" s="126" t="s">
        <v>75</v>
      </c>
      <c r="C804" s="36" t="s">
        <v>68</v>
      </c>
    </row>
    <row r="805" spans="1:3">
      <c r="A805" s="14" t="s">
        <v>1268</v>
      </c>
      <c r="B805" s="126" t="s">
        <v>75</v>
      </c>
      <c r="C805" s="36" t="s">
        <v>68</v>
      </c>
    </row>
    <row r="806" spans="1:3">
      <c r="A806" s="14" t="s">
        <v>1269</v>
      </c>
      <c r="B806" s="126" t="s">
        <v>75</v>
      </c>
      <c r="C806" s="36" t="s">
        <v>68</v>
      </c>
    </row>
    <row r="807" spans="1:3">
      <c r="A807" s="14" t="s">
        <v>1270</v>
      </c>
      <c r="B807" s="126" t="s">
        <v>75</v>
      </c>
      <c r="C807" s="36" t="s">
        <v>68</v>
      </c>
    </row>
    <row r="808" spans="1:3">
      <c r="A808" s="14" t="s">
        <v>1271</v>
      </c>
      <c r="B808" s="126" t="s">
        <v>75</v>
      </c>
      <c r="C808" s="36" t="s">
        <v>68</v>
      </c>
    </row>
    <row r="809" spans="1:3">
      <c r="A809" s="14" t="s">
        <v>1272</v>
      </c>
      <c r="B809" s="126" t="s">
        <v>75</v>
      </c>
      <c r="C809" s="36" t="s">
        <v>68</v>
      </c>
    </row>
    <row r="810" spans="1:3">
      <c r="A810" s="14" t="s">
        <v>1273</v>
      </c>
      <c r="B810" s="126" t="s">
        <v>75</v>
      </c>
      <c r="C810" s="36" t="s">
        <v>68</v>
      </c>
    </row>
    <row r="811" spans="1:3">
      <c r="A811" s="14" t="s">
        <v>1274</v>
      </c>
      <c r="B811" s="126" t="s">
        <v>75</v>
      </c>
      <c r="C811" s="36" t="s">
        <v>68</v>
      </c>
    </row>
    <row r="812" spans="1:3">
      <c r="A812" s="14" t="s">
        <v>1275</v>
      </c>
      <c r="B812" s="126" t="s">
        <v>75</v>
      </c>
      <c r="C812" s="36" t="s">
        <v>68</v>
      </c>
    </row>
    <row r="813" spans="1:3">
      <c r="A813" s="14" t="s">
        <v>1276</v>
      </c>
      <c r="B813" s="126" t="s">
        <v>75</v>
      </c>
      <c r="C813" s="36" t="s">
        <v>68</v>
      </c>
    </row>
    <row r="814" spans="1:3">
      <c r="A814" s="14" t="s">
        <v>1277</v>
      </c>
      <c r="B814" s="126" t="s">
        <v>75</v>
      </c>
      <c r="C814" s="36" t="s">
        <v>68</v>
      </c>
    </row>
    <row r="815" spans="1:3" ht="15" customHeight="1">
      <c r="A815" s="14" t="s">
        <v>1278</v>
      </c>
      <c r="B815" s="126" t="s">
        <v>75</v>
      </c>
      <c r="C815" s="36" t="s">
        <v>68</v>
      </c>
    </row>
    <row r="816" spans="1:3">
      <c r="A816" s="14" t="s">
        <v>1279</v>
      </c>
      <c r="B816" s="126" t="s">
        <v>76</v>
      </c>
      <c r="C816" s="36" t="s">
        <v>68</v>
      </c>
    </row>
    <row r="817" spans="1:3" ht="15" customHeight="1">
      <c r="A817" s="14" t="s">
        <v>1280</v>
      </c>
      <c r="B817" s="126" t="s">
        <v>76</v>
      </c>
      <c r="C817" s="36" t="s">
        <v>68</v>
      </c>
    </row>
    <row r="818" spans="1:3">
      <c r="A818" s="14" t="s">
        <v>1281</v>
      </c>
      <c r="B818" s="126" t="s">
        <v>76</v>
      </c>
      <c r="C818" s="36" t="s">
        <v>68</v>
      </c>
    </row>
    <row r="819" spans="1:3">
      <c r="A819" s="14" t="s">
        <v>1282</v>
      </c>
      <c r="B819" s="126" t="s">
        <v>76</v>
      </c>
      <c r="C819" s="36" t="s">
        <v>68</v>
      </c>
    </row>
    <row r="820" spans="1:3">
      <c r="A820" s="14" t="s">
        <v>1283</v>
      </c>
      <c r="B820" s="126" t="s">
        <v>76</v>
      </c>
      <c r="C820" s="36" t="s">
        <v>68</v>
      </c>
    </row>
    <row r="821" spans="1:3">
      <c r="A821" s="14" t="s">
        <v>1284</v>
      </c>
      <c r="B821" s="126" t="s">
        <v>76</v>
      </c>
      <c r="C821" s="36" t="s">
        <v>68</v>
      </c>
    </row>
    <row r="822" spans="1:3">
      <c r="A822" s="14" t="s">
        <v>1285</v>
      </c>
      <c r="B822" s="126" t="s">
        <v>76</v>
      </c>
      <c r="C822" s="36" t="s">
        <v>68</v>
      </c>
    </row>
    <row r="823" spans="1:3">
      <c r="A823" s="14" t="s">
        <v>1286</v>
      </c>
      <c r="B823" s="126" t="s">
        <v>76</v>
      </c>
      <c r="C823" s="36" t="s">
        <v>68</v>
      </c>
    </row>
    <row r="824" spans="1:3">
      <c r="A824" s="14" t="s">
        <v>1287</v>
      </c>
      <c r="B824" s="126" t="s">
        <v>76</v>
      </c>
      <c r="C824" s="36" t="s">
        <v>68</v>
      </c>
    </row>
    <row r="825" spans="1:3">
      <c r="A825" s="14" t="s">
        <v>1288</v>
      </c>
      <c r="B825" s="126" t="s">
        <v>76</v>
      </c>
      <c r="C825" s="36" t="s">
        <v>68</v>
      </c>
    </row>
    <row r="826" spans="1:3">
      <c r="A826" s="14" t="s">
        <v>1289</v>
      </c>
      <c r="B826" s="126" t="s">
        <v>76</v>
      </c>
      <c r="C826" s="36" t="s">
        <v>68</v>
      </c>
    </row>
    <row r="827" spans="1:3">
      <c r="A827" s="14" t="s">
        <v>1290</v>
      </c>
      <c r="B827" s="126" t="s">
        <v>76</v>
      </c>
      <c r="C827" s="36" t="s">
        <v>68</v>
      </c>
    </row>
    <row r="828" spans="1:3">
      <c r="A828" s="14" t="s">
        <v>1291</v>
      </c>
      <c r="B828" s="126" t="s">
        <v>76</v>
      </c>
      <c r="C828" s="36" t="s">
        <v>68</v>
      </c>
    </row>
    <row r="829" spans="1:3">
      <c r="A829" s="14" t="s">
        <v>1292</v>
      </c>
      <c r="B829" s="126" t="s">
        <v>77</v>
      </c>
      <c r="C829" s="36" t="s">
        <v>68</v>
      </c>
    </row>
    <row r="830" spans="1:3" ht="15" customHeight="1">
      <c r="A830" s="14" t="s">
        <v>1293</v>
      </c>
      <c r="B830" s="126" t="s">
        <v>77</v>
      </c>
      <c r="C830" s="36" t="s">
        <v>68</v>
      </c>
    </row>
    <row r="831" spans="1:3" ht="15" customHeight="1">
      <c r="A831" s="14" t="s">
        <v>1294</v>
      </c>
      <c r="B831" s="126" t="s">
        <v>77</v>
      </c>
      <c r="C831" s="36" t="s">
        <v>68</v>
      </c>
    </row>
    <row r="832" spans="1:3" ht="15" customHeight="1">
      <c r="A832" s="14" t="s">
        <v>1295</v>
      </c>
      <c r="B832" s="126" t="s">
        <v>77</v>
      </c>
      <c r="C832" s="36" t="s">
        <v>68</v>
      </c>
    </row>
    <row r="833" spans="1:3">
      <c r="A833" s="14" t="s">
        <v>1296</v>
      </c>
      <c r="B833" s="126" t="s">
        <v>77</v>
      </c>
      <c r="C833" s="36" t="s">
        <v>68</v>
      </c>
    </row>
    <row r="834" spans="1:3">
      <c r="A834" s="14" t="s">
        <v>1297</v>
      </c>
      <c r="B834" s="126" t="s">
        <v>77</v>
      </c>
      <c r="C834" s="36" t="s">
        <v>68</v>
      </c>
    </row>
    <row r="835" spans="1:3">
      <c r="A835" s="14" t="s">
        <v>1298</v>
      </c>
      <c r="B835" s="126" t="s">
        <v>77</v>
      </c>
      <c r="C835" s="36" t="s">
        <v>68</v>
      </c>
    </row>
    <row r="836" spans="1:3" ht="15" customHeight="1">
      <c r="A836" s="14" t="s">
        <v>1299</v>
      </c>
      <c r="B836" s="126" t="s">
        <v>77</v>
      </c>
      <c r="C836" s="36" t="s">
        <v>68</v>
      </c>
    </row>
    <row r="837" spans="1:3" ht="15" customHeight="1">
      <c r="A837" s="14" t="s">
        <v>1300</v>
      </c>
      <c r="B837" s="126" t="s">
        <v>77</v>
      </c>
      <c r="C837" s="36" t="s">
        <v>68</v>
      </c>
    </row>
    <row r="838" spans="1:3" ht="15" customHeight="1">
      <c r="A838" s="14" t="s">
        <v>1301</v>
      </c>
      <c r="B838" s="126" t="s">
        <v>77</v>
      </c>
      <c r="C838" s="36" t="s">
        <v>68</v>
      </c>
    </row>
    <row r="839" spans="1:3">
      <c r="A839" s="14" t="s">
        <v>1302</v>
      </c>
      <c r="B839" s="126" t="s">
        <v>77</v>
      </c>
      <c r="C839" s="36" t="s">
        <v>68</v>
      </c>
    </row>
    <row r="840" spans="1:3">
      <c r="A840" s="14" t="s">
        <v>1303</v>
      </c>
      <c r="B840" s="126" t="s">
        <v>77</v>
      </c>
      <c r="C840" s="36" t="s">
        <v>68</v>
      </c>
    </row>
    <row r="841" spans="1:3">
      <c r="A841" s="14" t="s">
        <v>1304</v>
      </c>
      <c r="B841" s="126" t="s">
        <v>77</v>
      </c>
      <c r="C841" s="36" t="s">
        <v>68</v>
      </c>
    </row>
    <row r="842" spans="1:3">
      <c r="A842" s="14" t="s">
        <v>1305</v>
      </c>
      <c r="B842" s="126" t="s">
        <v>78</v>
      </c>
      <c r="C842" s="36" t="s">
        <v>68</v>
      </c>
    </row>
    <row r="843" spans="1:3">
      <c r="A843" s="14" t="s">
        <v>1306</v>
      </c>
      <c r="B843" s="126" t="s">
        <v>78</v>
      </c>
      <c r="C843" s="36" t="s">
        <v>68</v>
      </c>
    </row>
    <row r="844" spans="1:3">
      <c r="A844" s="14" t="s">
        <v>1307</v>
      </c>
      <c r="B844" s="126" t="s">
        <v>78</v>
      </c>
      <c r="C844" s="36" t="s">
        <v>68</v>
      </c>
    </row>
    <row r="845" spans="1:3">
      <c r="A845" s="14" t="s">
        <v>1308</v>
      </c>
      <c r="B845" s="126" t="s">
        <v>78</v>
      </c>
      <c r="C845" s="36" t="s">
        <v>68</v>
      </c>
    </row>
    <row r="846" spans="1:3">
      <c r="A846" s="14" t="s">
        <v>1309</v>
      </c>
      <c r="B846" s="126" t="s">
        <v>78</v>
      </c>
      <c r="C846" s="36" t="s">
        <v>68</v>
      </c>
    </row>
    <row r="847" spans="1:3">
      <c r="A847" s="14" t="s">
        <v>1310</v>
      </c>
      <c r="B847" s="126" t="s">
        <v>78</v>
      </c>
      <c r="C847" s="36" t="s">
        <v>68</v>
      </c>
    </row>
    <row r="848" spans="1:3">
      <c r="A848" s="14" t="s">
        <v>1311</v>
      </c>
      <c r="B848" s="126" t="s">
        <v>78</v>
      </c>
      <c r="C848" s="36" t="s">
        <v>68</v>
      </c>
    </row>
    <row r="849" spans="1:3">
      <c r="A849" s="14" t="s">
        <v>1312</v>
      </c>
      <c r="B849" s="126" t="s">
        <v>78</v>
      </c>
      <c r="C849" s="36" t="s">
        <v>68</v>
      </c>
    </row>
    <row r="850" spans="1:3">
      <c r="A850" s="14" t="s">
        <v>1313</v>
      </c>
      <c r="B850" s="126" t="s">
        <v>78</v>
      </c>
      <c r="C850" s="36" t="s">
        <v>68</v>
      </c>
    </row>
    <row r="851" spans="1:3">
      <c r="A851" s="14" t="s">
        <v>1314</v>
      </c>
      <c r="B851" s="126" t="s">
        <v>78</v>
      </c>
      <c r="C851" s="36" t="s">
        <v>68</v>
      </c>
    </row>
    <row r="852" spans="1:3">
      <c r="A852" s="14" t="s">
        <v>1315</v>
      </c>
      <c r="B852" s="126" t="s">
        <v>78</v>
      </c>
      <c r="C852" s="36" t="s">
        <v>68</v>
      </c>
    </row>
    <row r="853" spans="1:3">
      <c r="A853" s="14" t="s">
        <v>1316</v>
      </c>
      <c r="B853" s="126" t="s">
        <v>78</v>
      </c>
      <c r="C853" s="36" t="s">
        <v>68</v>
      </c>
    </row>
    <row r="854" spans="1:3">
      <c r="A854" s="14" t="s">
        <v>1317</v>
      </c>
      <c r="B854" s="126" t="s">
        <v>78</v>
      </c>
      <c r="C854" s="36" t="s">
        <v>68</v>
      </c>
    </row>
    <row r="855" spans="1:3">
      <c r="A855" s="14" t="s">
        <v>1318</v>
      </c>
      <c r="B855" s="126" t="s">
        <v>79</v>
      </c>
      <c r="C855" s="36" t="s">
        <v>68</v>
      </c>
    </row>
    <row r="856" spans="1:3">
      <c r="A856" s="14" t="s">
        <v>1319</v>
      </c>
      <c r="B856" s="126" t="s">
        <v>79</v>
      </c>
      <c r="C856" s="36" t="s">
        <v>68</v>
      </c>
    </row>
    <row r="857" spans="1:3">
      <c r="A857" s="14" t="s">
        <v>1320</v>
      </c>
      <c r="B857" s="126" t="s">
        <v>79</v>
      </c>
      <c r="C857" s="36" t="s">
        <v>68</v>
      </c>
    </row>
    <row r="858" spans="1:3">
      <c r="A858" s="14" t="s">
        <v>1321</v>
      </c>
      <c r="B858" s="126" t="s">
        <v>79</v>
      </c>
      <c r="C858" s="36" t="s">
        <v>68</v>
      </c>
    </row>
    <row r="859" spans="1:3">
      <c r="A859" s="14" t="s">
        <v>1322</v>
      </c>
      <c r="B859" s="126" t="s">
        <v>79</v>
      </c>
      <c r="C859" s="36" t="s">
        <v>68</v>
      </c>
    </row>
    <row r="860" spans="1:3">
      <c r="A860" s="14" t="s">
        <v>1323</v>
      </c>
      <c r="B860" s="126" t="s">
        <v>79</v>
      </c>
      <c r="C860" s="36" t="s">
        <v>68</v>
      </c>
    </row>
    <row r="861" spans="1:3">
      <c r="A861" s="14" t="s">
        <v>1324</v>
      </c>
      <c r="B861" s="126" t="s">
        <v>79</v>
      </c>
      <c r="C861" s="36" t="s">
        <v>68</v>
      </c>
    </row>
    <row r="862" spans="1:3">
      <c r="A862" s="14" t="s">
        <v>1325</v>
      </c>
      <c r="B862" s="126" t="s">
        <v>79</v>
      </c>
      <c r="C862" s="36" t="s">
        <v>68</v>
      </c>
    </row>
    <row r="863" spans="1:3">
      <c r="A863" s="14" t="s">
        <v>1326</v>
      </c>
      <c r="B863" s="126" t="s">
        <v>79</v>
      </c>
      <c r="C863" s="36" t="s">
        <v>68</v>
      </c>
    </row>
    <row r="864" spans="1:3">
      <c r="A864" s="14" t="s">
        <v>1327</v>
      </c>
      <c r="B864" s="126" t="s">
        <v>79</v>
      </c>
      <c r="C864" s="36" t="s">
        <v>68</v>
      </c>
    </row>
    <row r="865" spans="1:3">
      <c r="A865" s="14" t="s">
        <v>1328</v>
      </c>
      <c r="B865" s="126" t="s">
        <v>79</v>
      </c>
      <c r="C865" s="36" t="s">
        <v>68</v>
      </c>
    </row>
    <row r="866" spans="1:3">
      <c r="A866" s="14" t="s">
        <v>1329</v>
      </c>
      <c r="B866" s="126" t="s">
        <v>79</v>
      </c>
      <c r="C866" s="36" t="s">
        <v>68</v>
      </c>
    </row>
    <row r="867" spans="1:3">
      <c r="A867" s="14" t="s">
        <v>1330</v>
      </c>
      <c r="B867" s="126" t="s">
        <v>79</v>
      </c>
      <c r="C867" s="36" t="s">
        <v>68</v>
      </c>
    </row>
    <row r="868" spans="1:3">
      <c r="A868" s="14" t="s">
        <v>1331</v>
      </c>
      <c r="B868" s="126" t="s">
        <v>80</v>
      </c>
      <c r="C868" s="36" t="s">
        <v>68</v>
      </c>
    </row>
    <row r="869" spans="1:3">
      <c r="A869" s="14" t="s">
        <v>1332</v>
      </c>
      <c r="B869" s="126" t="s">
        <v>80</v>
      </c>
      <c r="C869" s="36" t="s">
        <v>68</v>
      </c>
    </row>
    <row r="870" spans="1:3">
      <c r="A870" s="14" t="s">
        <v>1333</v>
      </c>
      <c r="B870" s="126" t="s">
        <v>80</v>
      </c>
      <c r="C870" s="36" t="s">
        <v>68</v>
      </c>
    </row>
    <row r="871" spans="1:3">
      <c r="A871" s="14" t="s">
        <v>1334</v>
      </c>
      <c r="B871" s="126" t="s">
        <v>80</v>
      </c>
      <c r="C871" s="36" t="s">
        <v>68</v>
      </c>
    </row>
    <row r="872" spans="1:3">
      <c r="A872" s="14" t="s">
        <v>1335</v>
      </c>
      <c r="B872" s="126" t="s">
        <v>80</v>
      </c>
      <c r="C872" s="36" t="s">
        <v>68</v>
      </c>
    </row>
    <row r="873" spans="1:3">
      <c r="A873" s="14" t="s">
        <v>1336</v>
      </c>
      <c r="B873" s="126" t="s">
        <v>80</v>
      </c>
      <c r="C873" s="36" t="s">
        <v>68</v>
      </c>
    </row>
    <row r="874" spans="1:3">
      <c r="A874" s="14" t="s">
        <v>1337</v>
      </c>
      <c r="B874" s="126" t="s">
        <v>80</v>
      </c>
      <c r="C874" s="36" t="s">
        <v>68</v>
      </c>
    </row>
    <row r="875" spans="1:3">
      <c r="A875" s="14" t="s">
        <v>1338</v>
      </c>
      <c r="B875" s="126" t="s">
        <v>80</v>
      </c>
      <c r="C875" s="36" t="s">
        <v>68</v>
      </c>
    </row>
    <row r="876" spans="1:3">
      <c r="A876" s="14" t="s">
        <v>1339</v>
      </c>
      <c r="B876" s="126" t="s">
        <v>80</v>
      </c>
      <c r="C876" s="36" t="s">
        <v>68</v>
      </c>
    </row>
    <row r="877" spans="1:3">
      <c r="A877" s="14" t="s">
        <v>1340</v>
      </c>
      <c r="B877" s="126" t="s">
        <v>80</v>
      </c>
      <c r="C877" s="36" t="s">
        <v>68</v>
      </c>
    </row>
    <row r="878" spans="1:3">
      <c r="A878" s="14" t="s">
        <v>1341</v>
      </c>
      <c r="B878" s="126" t="s">
        <v>80</v>
      </c>
      <c r="C878" s="36" t="s">
        <v>68</v>
      </c>
    </row>
    <row r="879" spans="1:3">
      <c r="A879" s="14" t="s">
        <v>1342</v>
      </c>
      <c r="B879" s="126" t="s">
        <v>80</v>
      </c>
      <c r="C879" s="36" t="s">
        <v>68</v>
      </c>
    </row>
    <row r="880" spans="1:3">
      <c r="A880" s="14" t="s">
        <v>1343</v>
      </c>
      <c r="B880" s="126" t="s">
        <v>80</v>
      </c>
      <c r="C880" s="36" t="s">
        <v>68</v>
      </c>
    </row>
    <row r="881" spans="1:3">
      <c r="A881" s="14" t="s">
        <v>1344</v>
      </c>
      <c r="B881" s="126" t="s">
        <v>81</v>
      </c>
      <c r="C881" s="36" t="s">
        <v>68</v>
      </c>
    </row>
    <row r="882" spans="1:3">
      <c r="A882" s="14" t="s">
        <v>1345</v>
      </c>
      <c r="B882" s="126" t="s">
        <v>81</v>
      </c>
      <c r="C882" s="36" t="s">
        <v>68</v>
      </c>
    </row>
    <row r="883" spans="1:3">
      <c r="A883" s="14" t="s">
        <v>1346</v>
      </c>
      <c r="B883" s="126" t="s">
        <v>81</v>
      </c>
      <c r="C883" s="36" t="s">
        <v>68</v>
      </c>
    </row>
    <row r="884" spans="1:3">
      <c r="A884" s="14" t="s">
        <v>1347</v>
      </c>
      <c r="B884" s="126" t="s">
        <v>81</v>
      </c>
      <c r="C884" s="36" t="s">
        <v>68</v>
      </c>
    </row>
    <row r="885" spans="1:3">
      <c r="A885" s="14" t="s">
        <v>1348</v>
      </c>
      <c r="B885" s="126" t="s">
        <v>81</v>
      </c>
      <c r="C885" s="36" t="s">
        <v>68</v>
      </c>
    </row>
    <row r="886" spans="1:3">
      <c r="A886" s="14" t="s">
        <v>1349</v>
      </c>
      <c r="B886" s="126" t="s">
        <v>81</v>
      </c>
      <c r="C886" s="36" t="s">
        <v>68</v>
      </c>
    </row>
    <row r="887" spans="1:3">
      <c r="A887" s="14" t="s">
        <v>1350</v>
      </c>
      <c r="B887" s="126" t="s">
        <v>81</v>
      </c>
      <c r="C887" s="36" t="s">
        <v>68</v>
      </c>
    </row>
    <row r="888" spans="1:3">
      <c r="A888" s="14" t="s">
        <v>1351</v>
      </c>
      <c r="B888" s="126" t="s">
        <v>81</v>
      </c>
      <c r="C888" s="36" t="s">
        <v>68</v>
      </c>
    </row>
    <row r="889" spans="1:3">
      <c r="A889" s="14" t="s">
        <v>1352</v>
      </c>
      <c r="B889" s="126" t="s">
        <v>81</v>
      </c>
      <c r="C889" s="36" t="s">
        <v>68</v>
      </c>
    </row>
    <row r="890" spans="1:3">
      <c r="A890" s="14" t="s">
        <v>1353</v>
      </c>
      <c r="B890" s="126" t="s">
        <v>81</v>
      </c>
      <c r="C890" s="36" t="s">
        <v>68</v>
      </c>
    </row>
    <row r="891" spans="1:3">
      <c r="A891" s="14" t="s">
        <v>1354</v>
      </c>
      <c r="B891" s="126" t="s">
        <v>81</v>
      </c>
      <c r="C891" s="36" t="s">
        <v>68</v>
      </c>
    </row>
    <row r="892" spans="1:3">
      <c r="A892" s="14" t="s">
        <v>1355</v>
      </c>
      <c r="B892" s="126" t="s">
        <v>81</v>
      </c>
      <c r="C892" s="36" t="s">
        <v>68</v>
      </c>
    </row>
    <row r="893" spans="1:3">
      <c r="A893" s="14" t="s">
        <v>1356</v>
      </c>
      <c r="B893" s="126" t="s">
        <v>81</v>
      </c>
      <c r="C893" s="36" t="s">
        <v>68</v>
      </c>
    </row>
    <row r="894" spans="1:3">
      <c r="A894" s="14" t="s">
        <v>1357</v>
      </c>
      <c r="B894" s="126" t="s">
        <v>82</v>
      </c>
      <c r="C894" s="36" t="s">
        <v>68</v>
      </c>
    </row>
    <row r="895" spans="1:3">
      <c r="A895" s="14" t="s">
        <v>1358</v>
      </c>
      <c r="B895" s="126" t="s">
        <v>82</v>
      </c>
      <c r="C895" s="36" t="s">
        <v>68</v>
      </c>
    </row>
    <row r="896" spans="1:3">
      <c r="A896" s="14" t="s">
        <v>1359</v>
      </c>
      <c r="B896" s="126" t="s">
        <v>82</v>
      </c>
      <c r="C896" s="36" t="s">
        <v>68</v>
      </c>
    </row>
    <row r="897" spans="1:3">
      <c r="A897" s="14" t="s">
        <v>1360</v>
      </c>
      <c r="B897" s="126" t="s">
        <v>82</v>
      </c>
      <c r="C897" s="36" t="s">
        <v>68</v>
      </c>
    </row>
    <row r="898" spans="1:3">
      <c r="A898" s="14" t="s">
        <v>1361</v>
      </c>
      <c r="B898" s="126" t="s">
        <v>82</v>
      </c>
      <c r="C898" s="36" t="s">
        <v>68</v>
      </c>
    </row>
    <row r="899" spans="1:3">
      <c r="A899" s="14" t="s">
        <v>1362</v>
      </c>
      <c r="B899" s="126" t="s">
        <v>82</v>
      </c>
      <c r="C899" s="36" t="s">
        <v>68</v>
      </c>
    </row>
    <row r="900" spans="1:3">
      <c r="A900" s="14" t="s">
        <v>1363</v>
      </c>
      <c r="B900" s="126" t="s">
        <v>82</v>
      </c>
      <c r="C900" s="36" t="s">
        <v>68</v>
      </c>
    </row>
    <row r="901" spans="1:3">
      <c r="A901" s="14" t="s">
        <v>1364</v>
      </c>
      <c r="B901" s="126" t="s">
        <v>82</v>
      </c>
      <c r="C901" s="36" t="s">
        <v>68</v>
      </c>
    </row>
    <row r="902" spans="1:3">
      <c r="A902" s="14" t="s">
        <v>1365</v>
      </c>
      <c r="B902" s="126" t="s">
        <v>82</v>
      </c>
      <c r="C902" s="36" t="s">
        <v>68</v>
      </c>
    </row>
    <row r="903" spans="1:3">
      <c r="A903" s="14" t="s">
        <v>1366</v>
      </c>
      <c r="B903" s="126" t="s">
        <v>82</v>
      </c>
      <c r="C903" s="36" t="s">
        <v>68</v>
      </c>
    </row>
    <row r="904" spans="1:3">
      <c r="A904" s="14" t="s">
        <v>1367</v>
      </c>
      <c r="B904" s="126" t="s">
        <v>82</v>
      </c>
      <c r="C904" s="36" t="s">
        <v>68</v>
      </c>
    </row>
    <row r="905" spans="1:3">
      <c r="A905" s="14" t="s">
        <v>1368</v>
      </c>
      <c r="B905" s="126" t="s">
        <v>82</v>
      </c>
      <c r="C905" s="36" t="s">
        <v>68</v>
      </c>
    </row>
    <row r="906" spans="1:3">
      <c r="A906" s="14" t="s">
        <v>1369</v>
      </c>
      <c r="B906" s="126" t="s">
        <v>83</v>
      </c>
      <c r="C906" s="36" t="s">
        <v>68</v>
      </c>
    </row>
    <row r="907" spans="1:3">
      <c r="A907" s="14" t="s">
        <v>1370</v>
      </c>
      <c r="B907" s="126" t="s">
        <v>83</v>
      </c>
      <c r="C907" s="36" t="s">
        <v>68</v>
      </c>
    </row>
    <row r="908" spans="1:3">
      <c r="A908" s="14" t="s">
        <v>1371</v>
      </c>
      <c r="B908" s="126" t="s">
        <v>83</v>
      </c>
      <c r="C908" s="36" t="s">
        <v>68</v>
      </c>
    </row>
    <row r="909" spans="1:3">
      <c r="A909" s="14" t="s">
        <v>1372</v>
      </c>
      <c r="B909" s="126" t="s">
        <v>83</v>
      </c>
      <c r="C909" s="36" t="s">
        <v>68</v>
      </c>
    </row>
    <row r="910" spans="1:3">
      <c r="A910" s="14" t="s">
        <v>1373</v>
      </c>
      <c r="B910" s="126" t="s">
        <v>83</v>
      </c>
      <c r="C910" s="36" t="s">
        <v>68</v>
      </c>
    </row>
    <row r="911" spans="1:3">
      <c r="A911" s="14" t="s">
        <v>1374</v>
      </c>
      <c r="B911" s="126" t="s">
        <v>83</v>
      </c>
      <c r="C911" s="36" t="s">
        <v>68</v>
      </c>
    </row>
    <row r="912" spans="1:3">
      <c r="A912" s="14" t="s">
        <v>1375</v>
      </c>
      <c r="B912" s="126" t="s">
        <v>83</v>
      </c>
      <c r="C912" s="36" t="s">
        <v>68</v>
      </c>
    </row>
    <row r="913" spans="1:3">
      <c r="A913" s="14" t="s">
        <v>1376</v>
      </c>
      <c r="B913" s="126" t="s">
        <v>83</v>
      </c>
      <c r="C913" s="36" t="s">
        <v>68</v>
      </c>
    </row>
    <row r="914" spans="1:3">
      <c r="A914" s="14" t="s">
        <v>1377</v>
      </c>
      <c r="B914" s="126" t="s">
        <v>83</v>
      </c>
      <c r="C914" s="36" t="s">
        <v>68</v>
      </c>
    </row>
    <row r="915" spans="1:3">
      <c r="A915" s="14" t="s">
        <v>1378</v>
      </c>
      <c r="B915" s="126" t="s">
        <v>83</v>
      </c>
      <c r="C915" s="36" t="s">
        <v>68</v>
      </c>
    </row>
    <row r="916" spans="1:3">
      <c r="A916" s="14" t="s">
        <v>1379</v>
      </c>
      <c r="B916" s="126" t="s">
        <v>83</v>
      </c>
      <c r="C916" s="36" t="s">
        <v>68</v>
      </c>
    </row>
    <row r="917" spans="1:3">
      <c r="A917" s="14" t="s">
        <v>1380</v>
      </c>
      <c r="B917" s="126" t="s">
        <v>83</v>
      </c>
      <c r="C917" s="36" t="s">
        <v>68</v>
      </c>
    </row>
    <row r="918" spans="1:3">
      <c r="A918" s="14" t="s">
        <v>1381</v>
      </c>
      <c r="B918" s="126" t="s">
        <v>84</v>
      </c>
      <c r="C918" s="36" t="s">
        <v>68</v>
      </c>
    </row>
    <row r="919" spans="1:3">
      <c r="A919" s="14" t="s">
        <v>1382</v>
      </c>
      <c r="B919" s="126" t="s">
        <v>84</v>
      </c>
      <c r="C919" s="36" t="s">
        <v>68</v>
      </c>
    </row>
    <row r="920" spans="1:3">
      <c r="A920" s="14" t="s">
        <v>1383</v>
      </c>
      <c r="B920" s="126" t="s">
        <v>84</v>
      </c>
      <c r="C920" s="36" t="s">
        <v>68</v>
      </c>
    </row>
    <row r="921" spans="1:3">
      <c r="A921" s="14" t="s">
        <v>1384</v>
      </c>
      <c r="B921" s="126" t="s">
        <v>84</v>
      </c>
      <c r="C921" s="36" t="s">
        <v>68</v>
      </c>
    </row>
    <row r="922" spans="1:3">
      <c r="A922" s="14" t="s">
        <v>1385</v>
      </c>
      <c r="B922" s="126" t="s">
        <v>84</v>
      </c>
      <c r="C922" s="36" t="s">
        <v>68</v>
      </c>
    </row>
    <row r="923" spans="1:3">
      <c r="A923" s="14" t="s">
        <v>1386</v>
      </c>
      <c r="B923" s="126" t="s">
        <v>84</v>
      </c>
      <c r="C923" s="36" t="s">
        <v>68</v>
      </c>
    </row>
    <row r="924" spans="1:3">
      <c r="A924" s="14" t="s">
        <v>1387</v>
      </c>
      <c r="B924" s="126" t="s">
        <v>84</v>
      </c>
      <c r="C924" s="36" t="s">
        <v>68</v>
      </c>
    </row>
    <row r="925" spans="1:3">
      <c r="A925" s="14" t="s">
        <v>1388</v>
      </c>
      <c r="B925" s="126" t="s">
        <v>84</v>
      </c>
      <c r="C925" s="36" t="s">
        <v>68</v>
      </c>
    </row>
    <row r="926" spans="1:3">
      <c r="A926" s="14" t="s">
        <v>1389</v>
      </c>
      <c r="B926" s="126" t="s">
        <v>84</v>
      </c>
      <c r="C926" s="36" t="s">
        <v>68</v>
      </c>
    </row>
    <row r="927" spans="1:3">
      <c r="A927" s="14" t="s">
        <v>1390</v>
      </c>
      <c r="B927" s="126" t="s">
        <v>84</v>
      </c>
      <c r="C927" s="36" t="s">
        <v>68</v>
      </c>
    </row>
    <row r="928" spans="1:3">
      <c r="A928" s="14" t="s">
        <v>1391</v>
      </c>
      <c r="B928" s="126" t="s">
        <v>84</v>
      </c>
      <c r="C928" s="36" t="s">
        <v>68</v>
      </c>
    </row>
    <row r="929" spans="1:3">
      <c r="A929" s="14" t="s">
        <v>1392</v>
      </c>
      <c r="B929" s="126" t="s">
        <v>84</v>
      </c>
      <c r="C929" s="36" t="s">
        <v>68</v>
      </c>
    </row>
    <row r="930" spans="1:3">
      <c r="A930" s="14" t="s">
        <v>1393</v>
      </c>
      <c r="B930" s="126" t="s">
        <v>85</v>
      </c>
      <c r="C930" s="36" t="s">
        <v>68</v>
      </c>
    </row>
    <row r="931" spans="1:3">
      <c r="A931" s="14" t="s">
        <v>1394</v>
      </c>
      <c r="B931" s="126" t="s">
        <v>85</v>
      </c>
      <c r="C931" s="36" t="s">
        <v>68</v>
      </c>
    </row>
    <row r="932" spans="1:3">
      <c r="A932" s="14" t="s">
        <v>1395</v>
      </c>
      <c r="B932" s="126" t="s">
        <v>85</v>
      </c>
      <c r="C932" s="36" t="s">
        <v>68</v>
      </c>
    </row>
    <row r="933" spans="1:3">
      <c r="A933" s="14" t="s">
        <v>1396</v>
      </c>
      <c r="B933" s="126" t="s">
        <v>85</v>
      </c>
      <c r="C933" s="36" t="s">
        <v>68</v>
      </c>
    </row>
    <row r="934" spans="1:3">
      <c r="A934" s="14" t="s">
        <v>1397</v>
      </c>
      <c r="B934" s="126" t="s">
        <v>85</v>
      </c>
      <c r="C934" s="36" t="s">
        <v>68</v>
      </c>
    </row>
    <row r="935" spans="1:3">
      <c r="A935" s="14" t="s">
        <v>1398</v>
      </c>
      <c r="B935" s="126" t="s">
        <v>85</v>
      </c>
      <c r="C935" s="36" t="s">
        <v>68</v>
      </c>
    </row>
    <row r="936" spans="1:3">
      <c r="A936" s="14" t="s">
        <v>1399</v>
      </c>
      <c r="B936" s="126" t="s">
        <v>85</v>
      </c>
      <c r="C936" s="36" t="s">
        <v>68</v>
      </c>
    </row>
    <row r="937" spans="1:3">
      <c r="A937" s="14" t="s">
        <v>1400</v>
      </c>
      <c r="B937" s="126" t="s">
        <v>85</v>
      </c>
      <c r="C937" s="36" t="s">
        <v>68</v>
      </c>
    </row>
    <row r="938" spans="1:3">
      <c r="A938" s="14" t="s">
        <v>1401</v>
      </c>
      <c r="B938" s="126" t="s">
        <v>85</v>
      </c>
      <c r="C938" s="36" t="s">
        <v>68</v>
      </c>
    </row>
    <row r="939" spans="1:3">
      <c r="A939" s="14" t="s">
        <v>1402</v>
      </c>
      <c r="B939" s="126" t="s">
        <v>85</v>
      </c>
      <c r="C939" s="36" t="s">
        <v>68</v>
      </c>
    </row>
    <row r="940" spans="1:3">
      <c r="A940" s="14" t="s">
        <v>1403</v>
      </c>
      <c r="B940" s="126" t="s">
        <v>85</v>
      </c>
      <c r="C940" s="36" t="s">
        <v>68</v>
      </c>
    </row>
    <row r="941" spans="1:3">
      <c r="A941" s="14" t="s">
        <v>1404</v>
      </c>
      <c r="B941" s="126" t="s">
        <v>85</v>
      </c>
      <c r="C941" s="36" t="s">
        <v>68</v>
      </c>
    </row>
    <row r="942" spans="1:3">
      <c r="A942" s="14" t="s">
        <v>1405</v>
      </c>
      <c r="B942" s="126" t="s">
        <v>86</v>
      </c>
      <c r="C942" s="36" t="s">
        <v>68</v>
      </c>
    </row>
    <row r="943" spans="1:3">
      <c r="A943" s="14" t="s">
        <v>1406</v>
      </c>
      <c r="B943" s="126" t="s">
        <v>86</v>
      </c>
      <c r="C943" s="36" t="s">
        <v>68</v>
      </c>
    </row>
    <row r="944" spans="1:3">
      <c r="A944" s="14" t="s">
        <v>1407</v>
      </c>
      <c r="B944" s="126" t="s">
        <v>86</v>
      </c>
      <c r="C944" s="36" t="s">
        <v>68</v>
      </c>
    </row>
    <row r="945" spans="1:3">
      <c r="A945" s="14" t="s">
        <v>1408</v>
      </c>
      <c r="B945" s="126" t="s">
        <v>86</v>
      </c>
      <c r="C945" s="36" t="s">
        <v>68</v>
      </c>
    </row>
    <row r="946" spans="1:3">
      <c r="A946" s="14" t="s">
        <v>1409</v>
      </c>
      <c r="B946" s="126" t="s">
        <v>86</v>
      </c>
      <c r="C946" s="36" t="s">
        <v>68</v>
      </c>
    </row>
    <row r="947" spans="1:3">
      <c r="A947" s="14" t="s">
        <v>1410</v>
      </c>
      <c r="B947" s="126" t="s">
        <v>86</v>
      </c>
      <c r="C947" s="36" t="s">
        <v>68</v>
      </c>
    </row>
    <row r="948" spans="1:3">
      <c r="A948" s="14" t="s">
        <v>1411</v>
      </c>
      <c r="B948" s="126" t="s">
        <v>86</v>
      </c>
      <c r="C948" s="36" t="s">
        <v>68</v>
      </c>
    </row>
    <row r="949" spans="1:3">
      <c r="A949" s="14" t="s">
        <v>1412</v>
      </c>
      <c r="B949" s="126" t="s">
        <v>86</v>
      </c>
      <c r="C949" s="36" t="s">
        <v>68</v>
      </c>
    </row>
    <row r="950" spans="1:3">
      <c r="A950" s="14" t="s">
        <v>1413</v>
      </c>
      <c r="B950" s="126" t="s">
        <v>86</v>
      </c>
      <c r="C950" s="36" t="s">
        <v>68</v>
      </c>
    </row>
    <row r="951" spans="1:3">
      <c r="A951" s="14" t="s">
        <v>1414</v>
      </c>
      <c r="B951" s="126" t="s">
        <v>86</v>
      </c>
      <c r="C951" s="36" t="s">
        <v>68</v>
      </c>
    </row>
    <row r="952" spans="1:3">
      <c r="A952" s="14" t="s">
        <v>1415</v>
      </c>
      <c r="B952" s="126" t="s">
        <v>86</v>
      </c>
      <c r="C952" s="36" t="s">
        <v>68</v>
      </c>
    </row>
    <row r="953" spans="1:3">
      <c r="A953" s="14" t="s">
        <v>1416</v>
      </c>
      <c r="B953" s="126" t="s">
        <v>86</v>
      </c>
      <c r="C953" s="36" t="s">
        <v>68</v>
      </c>
    </row>
    <row r="954" spans="1:3">
      <c r="A954" s="14" t="s">
        <v>1417</v>
      </c>
      <c r="B954" s="126" t="s">
        <v>87</v>
      </c>
      <c r="C954" s="36" t="s">
        <v>68</v>
      </c>
    </row>
    <row r="955" spans="1:3">
      <c r="A955" s="14" t="s">
        <v>1418</v>
      </c>
      <c r="B955" s="126" t="s">
        <v>87</v>
      </c>
      <c r="C955" s="36" t="s">
        <v>68</v>
      </c>
    </row>
    <row r="956" spans="1:3">
      <c r="A956" s="14" t="s">
        <v>1419</v>
      </c>
      <c r="B956" s="126" t="s">
        <v>87</v>
      </c>
      <c r="C956" s="36" t="s">
        <v>68</v>
      </c>
    </row>
    <row r="957" spans="1:3">
      <c r="A957" s="14" t="s">
        <v>1420</v>
      </c>
      <c r="B957" s="126" t="s">
        <v>87</v>
      </c>
      <c r="C957" s="36" t="s">
        <v>68</v>
      </c>
    </row>
    <row r="958" spans="1:3">
      <c r="A958" s="14" t="s">
        <v>1421</v>
      </c>
      <c r="B958" s="126" t="s">
        <v>87</v>
      </c>
      <c r="C958" s="36" t="s">
        <v>68</v>
      </c>
    </row>
    <row r="959" spans="1:3">
      <c r="A959" s="14" t="s">
        <v>1422</v>
      </c>
      <c r="B959" s="126" t="s">
        <v>87</v>
      </c>
      <c r="C959" s="36" t="s">
        <v>68</v>
      </c>
    </row>
    <row r="960" spans="1:3">
      <c r="A960" s="14" t="s">
        <v>1423</v>
      </c>
      <c r="B960" s="126" t="s">
        <v>87</v>
      </c>
      <c r="C960" s="36" t="s">
        <v>68</v>
      </c>
    </row>
    <row r="961" spans="1:3">
      <c r="A961" s="14" t="s">
        <v>1424</v>
      </c>
      <c r="B961" s="126" t="s">
        <v>87</v>
      </c>
      <c r="C961" s="36" t="s">
        <v>68</v>
      </c>
    </row>
    <row r="962" spans="1:3">
      <c r="A962" s="14" t="s">
        <v>1425</v>
      </c>
      <c r="B962" s="126" t="s">
        <v>87</v>
      </c>
      <c r="C962" s="36" t="s">
        <v>68</v>
      </c>
    </row>
    <row r="963" spans="1:3">
      <c r="A963" s="14" t="s">
        <v>1426</v>
      </c>
      <c r="B963" s="126" t="s">
        <v>87</v>
      </c>
      <c r="C963" s="36" t="s">
        <v>68</v>
      </c>
    </row>
    <row r="964" spans="1:3">
      <c r="A964" s="14" t="s">
        <v>1427</v>
      </c>
      <c r="B964" s="126" t="s">
        <v>87</v>
      </c>
      <c r="C964" s="36" t="s">
        <v>68</v>
      </c>
    </row>
    <row r="965" spans="1:3">
      <c r="A965" s="14" t="s">
        <v>1428</v>
      </c>
      <c r="B965" s="126" t="s">
        <v>87</v>
      </c>
      <c r="C965" s="36" t="s">
        <v>68</v>
      </c>
    </row>
    <row r="966" spans="1:3">
      <c r="A966" s="14" t="s">
        <v>1429</v>
      </c>
      <c r="B966" s="126" t="s">
        <v>88</v>
      </c>
      <c r="C966" s="36" t="s">
        <v>68</v>
      </c>
    </row>
    <row r="967" spans="1:3">
      <c r="A967" s="14" t="s">
        <v>1430</v>
      </c>
      <c r="B967" s="126" t="s">
        <v>88</v>
      </c>
      <c r="C967" s="36" t="s">
        <v>68</v>
      </c>
    </row>
    <row r="968" spans="1:3">
      <c r="A968" s="14" t="s">
        <v>1431</v>
      </c>
      <c r="B968" s="126" t="s">
        <v>88</v>
      </c>
      <c r="C968" s="36" t="s">
        <v>68</v>
      </c>
    </row>
    <row r="969" spans="1:3">
      <c r="A969" s="14" t="s">
        <v>1432</v>
      </c>
      <c r="B969" s="126" t="s">
        <v>88</v>
      </c>
      <c r="C969" s="36" t="s">
        <v>68</v>
      </c>
    </row>
    <row r="970" spans="1:3">
      <c r="A970" s="14" t="s">
        <v>1433</v>
      </c>
      <c r="B970" s="126" t="s">
        <v>88</v>
      </c>
      <c r="C970" s="36" t="s">
        <v>68</v>
      </c>
    </row>
    <row r="971" spans="1:3">
      <c r="A971" s="14" t="s">
        <v>1434</v>
      </c>
      <c r="B971" s="126" t="s">
        <v>88</v>
      </c>
      <c r="C971" s="36" t="s">
        <v>68</v>
      </c>
    </row>
    <row r="972" spans="1:3">
      <c r="A972" s="14" t="s">
        <v>1435</v>
      </c>
      <c r="B972" s="126" t="s">
        <v>88</v>
      </c>
      <c r="C972" s="36" t="s">
        <v>68</v>
      </c>
    </row>
    <row r="973" spans="1:3">
      <c r="A973" s="14" t="s">
        <v>1436</v>
      </c>
      <c r="B973" s="126" t="s">
        <v>88</v>
      </c>
      <c r="C973" s="36" t="s">
        <v>68</v>
      </c>
    </row>
    <row r="974" spans="1:3">
      <c r="A974" s="14" t="s">
        <v>1437</v>
      </c>
      <c r="B974" s="126" t="s">
        <v>88</v>
      </c>
      <c r="C974" s="36" t="s">
        <v>68</v>
      </c>
    </row>
    <row r="975" spans="1:3">
      <c r="A975" s="14" t="s">
        <v>1438</v>
      </c>
      <c r="B975" s="126" t="s">
        <v>88</v>
      </c>
      <c r="C975" s="36" t="s">
        <v>68</v>
      </c>
    </row>
    <row r="976" spans="1:3">
      <c r="A976" s="14" t="s">
        <v>1439</v>
      </c>
      <c r="B976" s="126" t="s">
        <v>88</v>
      </c>
      <c r="C976" s="36" t="s">
        <v>68</v>
      </c>
    </row>
    <row r="977" spans="1:3">
      <c r="A977" s="14" t="s">
        <v>1440</v>
      </c>
      <c r="B977" s="126" t="s">
        <v>88</v>
      </c>
      <c r="C977" s="36" t="s">
        <v>68</v>
      </c>
    </row>
    <row r="978" spans="1:3">
      <c r="A978" s="14" t="s">
        <v>1441</v>
      </c>
      <c r="B978" s="126" t="s">
        <v>89</v>
      </c>
      <c r="C978" s="36" t="s">
        <v>68</v>
      </c>
    </row>
    <row r="979" spans="1:3">
      <c r="A979" s="14" t="s">
        <v>1442</v>
      </c>
      <c r="B979" s="126" t="s">
        <v>89</v>
      </c>
      <c r="C979" s="36" t="s">
        <v>68</v>
      </c>
    </row>
    <row r="980" spans="1:3">
      <c r="A980" s="14" t="s">
        <v>1443</v>
      </c>
      <c r="B980" s="126" t="s">
        <v>89</v>
      </c>
      <c r="C980" s="36" t="s">
        <v>68</v>
      </c>
    </row>
    <row r="981" spans="1:3">
      <c r="A981" s="14" t="s">
        <v>1444</v>
      </c>
      <c r="B981" s="126" t="s">
        <v>89</v>
      </c>
      <c r="C981" s="36" t="s">
        <v>68</v>
      </c>
    </row>
    <row r="982" spans="1:3">
      <c r="A982" s="14" t="s">
        <v>1445</v>
      </c>
      <c r="B982" s="126" t="s">
        <v>89</v>
      </c>
      <c r="C982" s="36" t="s">
        <v>68</v>
      </c>
    </row>
    <row r="983" spans="1:3">
      <c r="A983" s="14" t="s">
        <v>1446</v>
      </c>
      <c r="B983" s="126" t="s">
        <v>89</v>
      </c>
      <c r="C983" s="36" t="s">
        <v>68</v>
      </c>
    </row>
    <row r="984" spans="1:3">
      <c r="A984" s="14" t="s">
        <v>1447</v>
      </c>
      <c r="B984" s="126" t="s">
        <v>89</v>
      </c>
      <c r="C984" s="36" t="s">
        <v>68</v>
      </c>
    </row>
    <row r="985" spans="1:3">
      <c r="A985" s="14" t="s">
        <v>1448</v>
      </c>
      <c r="B985" s="126" t="s">
        <v>89</v>
      </c>
      <c r="C985" s="36" t="s">
        <v>68</v>
      </c>
    </row>
    <row r="986" spans="1:3">
      <c r="A986" s="14" t="s">
        <v>1449</v>
      </c>
      <c r="B986" s="126" t="s">
        <v>89</v>
      </c>
      <c r="C986" s="36" t="s">
        <v>68</v>
      </c>
    </row>
    <row r="987" spans="1:3">
      <c r="A987" s="14" t="s">
        <v>1450</v>
      </c>
      <c r="B987" s="126" t="s">
        <v>89</v>
      </c>
      <c r="C987" s="36" t="s">
        <v>68</v>
      </c>
    </row>
    <row r="988" spans="1:3">
      <c r="A988" s="14" t="s">
        <v>1451</v>
      </c>
      <c r="B988" s="126" t="s">
        <v>89</v>
      </c>
      <c r="C988" s="36" t="s">
        <v>68</v>
      </c>
    </row>
    <row r="989" spans="1:3">
      <c r="A989" s="14" t="s">
        <v>1452</v>
      </c>
      <c r="B989" s="126" t="s">
        <v>89</v>
      </c>
      <c r="C989" s="36" t="s">
        <v>68</v>
      </c>
    </row>
    <row r="990" spans="1:3">
      <c r="A990" s="14" t="s">
        <v>1453</v>
      </c>
      <c r="B990" s="126" t="s">
        <v>90</v>
      </c>
      <c r="C990" s="36" t="s">
        <v>68</v>
      </c>
    </row>
    <row r="991" spans="1:3">
      <c r="A991" s="14" t="s">
        <v>1454</v>
      </c>
      <c r="B991" s="126" t="s">
        <v>90</v>
      </c>
      <c r="C991" s="36" t="s">
        <v>68</v>
      </c>
    </row>
    <row r="992" spans="1:3">
      <c r="A992" s="14" t="s">
        <v>1455</v>
      </c>
      <c r="B992" s="126" t="s">
        <v>90</v>
      </c>
      <c r="C992" s="36" t="s">
        <v>68</v>
      </c>
    </row>
    <row r="993" spans="1:3">
      <c r="A993" s="14" t="s">
        <v>1456</v>
      </c>
      <c r="B993" s="126" t="s">
        <v>90</v>
      </c>
      <c r="C993" s="36" t="s">
        <v>68</v>
      </c>
    </row>
    <row r="994" spans="1:3">
      <c r="A994" s="14" t="s">
        <v>1457</v>
      </c>
      <c r="B994" s="126" t="s">
        <v>90</v>
      </c>
      <c r="C994" s="36" t="s">
        <v>68</v>
      </c>
    </row>
    <row r="995" spans="1:3">
      <c r="A995" s="14" t="s">
        <v>1458</v>
      </c>
      <c r="B995" s="126" t="s">
        <v>90</v>
      </c>
      <c r="C995" s="36" t="s">
        <v>68</v>
      </c>
    </row>
    <row r="996" spans="1:3">
      <c r="A996" s="14" t="s">
        <v>1459</v>
      </c>
      <c r="B996" s="126" t="s">
        <v>90</v>
      </c>
      <c r="C996" s="36" t="s">
        <v>68</v>
      </c>
    </row>
    <row r="997" spans="1:3">
      <c r="A997" s="14" t="s">
        <v>1460</v>
      </c>
      <c r="B997" s="126" t="s">
        <v>90</v>
      </c>
      <c r="C997" s="36" t="s">
        <v>68</v>
      </c>
    </row>
    <row r="998" spans="1:3">
      <c r="A998" s="14" t="s">
        <v>1461</v>
      </c>
      <c r="B998" s="126" t="s">
        <v>90</v>
      </c>
      <c r="C998" s="36" t="s">
        <v>68</v>
      </c>
    </row>
    <row r="999" spans="1:3">
      <c r="A999" s="14" t="s">
        <v>1462</v>
      </c>
      <c r="B999" s="126" t="s">
        <v>90</v>
      </c>
      <c r="C999" s="36" t="s">
        <v>68</v>
      </c>
    </row>
    <row r="1000" spans="1:3">
      <c r="A1000" s="14" t="s">
        <v>1463</v>
      </c>
      <c r="B1000" s="126" t="s">
        <v>90</v>
      </c>
      <c r="C1000" s="36" t="s">
        <v>68</v>
      </c>
    </row>
    <row r="1001" spans="1:3">
      <c r="A1001" s="14" t="s">
        <v>1464</v>
      </c>
      <c r="B1001" s="126" t="s">
        <v>90</v>
      </c>
      <c r="C1001" s="36" t="s">
        <v>68</v>
      </c>
    </row>
    <row r="1002" spans="1:3">
      <c r="A1002" s="14" t="s">
        <v>1465</v>
      </c>
      <c r="B1002" s="126" t="s">
        <v>91</v>
      </c>
      <c r="C1002" s="36" t="s">
        <v>68</v>
      </c>
    </row>
    <row r="1003" spans="1:3">
      <c r="A1003" s="14" t="s">
        <v>1466</v>
      </c>
      <c r="B1003" s="126" t="s">
        <v>91</v>
      </c>
      <c r="C1003" s="36" t="s">
        <v>68</v>
      </c>
    </row>
    <row r="1004" spans="1:3">
      <c r="A1004" s="14" t="s">
        <v>1467</v>
      </c>
      <c r="B1004" s="126" t="s">
        <v>91</v>
      </c>
      <c r="C1004" s="36" t="s">
        <v>68</v>
      </c>
    </row>
    <row r="1005" spans="1:3">
      <c r="A1005" s="14" t="s">
        <v>1468</v>
      </c>
      <c r="B1005" s="126" t="s">
        <v>91</v>
      </c>
      <c r="C1005" s="36" t="s">
        <v>68</v>
      </c>
    </row>
    <row r="1006" spans="1:3">
      <c r="A1006" s="14" t="s">
        <v>1469</v>
      </c>
      <c r="B1006" s="126" t="s">
        <v>91</v>
      </c>
      <c r="C1006" s="36" t="s">
        <v>68</v>
      </c>
    </row>
    <row r="1007" spans="1:3">
      <c r="A1007" s="14" t="s">
        <v>1470</v>
      </c>
      <c r="B1007" s="126" t="s">
        <v>91</v>
      </c>
      <c r="C1007" s="36" t="s">
        <v>68</v>
      </c>
    </row>
    <row r="1008" spans="1:3">
      <c r="A1008" s="14" t="s">
        <v>1471</v>
      </c>
      <c r="B1008" s="126" t="s">
        <v>91</v>
      </c>
      <c r="C1008" s="36" t="s">
        <v>68</v>
      </c>
    </row>
    <row r="1009" spans="1:3">
      <c r="A1009" s="14" t="s">
        <v>1472</v>
      </c>
      <c r="B1009" s="126" t="s">
        <v>91</v>
      </c>
      <c r="C1009" s="36" t="s">
        <v>68</v>
      </c>
    </row>
    <row r="1010" spans="1:3">
      <c r="A1010" s="14" t="s">
        <v>1473</v>
      </c>
      <c r="B1010" s="126" t="s">
        <v>91</v>
      </c>
      <c r="C1010" s="36" t="s">
        <v>68</v>
      </c>
    </row>
    <row r="1011" spans="1:3">
      <c r="A1011" s="14" t="s">
        <v>1474</v>
      </c>
      <c r="B1011" s="126" t="s">
        <v>91</v>
      </c>
      <c r="C1011" s="36" t="s">
        <v>68</v>
      </c>
    </row>
    <row r="1012" spans="1:3">
      <c r="A1012" s="14" t="s">
        <v>1475</v>
      </c>
      <c r="B1012" s="126" t="s">
        <v>91</v>
      </c>
      <c r="C1012" s="36" t="s">
        <v>68</v>
      </c>
    </row>
    <row r="1013" spans="1:3">
      <c r="A1013" s="14" t="s">
        <v>1476</v>
      </c>
      <c r="B1013" s="126" t="s">
        <v>91</v>
      </c>
      <c r="C1013" s="36" t="s">
        <v>68</v>
      </c>
    </row>
    <row r="1014" spans="1:3">
      <c r="A1014" s="14" t="s">
        <v>1477</v>
      </c>
      <c r="B1014" s="126" t="s">
        <v>92</v>
      </c>
      <c r="C1014" s="36" t="s">
        <v>68</v>
      </c>
    </row>
    <row r="1015" spans="1:3">
      <c r="A1015" s="14" t="s">
        <v>1478</v>
      </c>
      <c r="B1015" s="126" t="s">
        <v>92</v>
      </c>
      <c r="C1015" s="36" t="s">
        <v>68</v>
      </c>
    </row>
    <row r="1016" spans="1:3">
      <c r="A1016" s="14" t="s">
        <v>1479</v>
      </c>
      <c r="B1016" s="126" t="s">
        <v>92</v>
      </c>
      <c r="C1016" s="36" t="s">
        <v>68</v>
      </c>
    </row>
    <row r="1017" spans="1:3">
      <c r="A1017" s="14" t="s">
        <v>1480</v>
      </c>
      <c r="B1017" s="126" t="s">
        <v>92</v>
      </c>
      <c r="C1017" s="36" t="s">
        <v>68</v>
      </c>
    </row>
    <row r="1018" spans="1:3">
      <c r="A1018" s="14" t="s">
        <v>1481</v>
      </c>
      <c r="B1018" s="126" t="s">
        <v>92</v>
      </c>
      <c r="C1018" s="36" t="s">
        <v>68</v>
      </c>
    </row>
    <row r="1019" spans="1:3">
      <c r="A1019" s="14" t="s">
        <v>1482</v>
      </c>
      <c r="B1019" s="126" t="s">
        <v>92</v>
      </c>
      <c r="C1019" s="36" t="s">
        <v>68</v>
      </c>
    </row>
    <row r="1020" spans="1:3">
      <c r="A1020" s="14" t="s">
        <v>1483</v>
      </c>
      <c r="B1020" s="126" t="s">
        <v>92</v>
      </c>
      <c r="C1020" s="36" t="s">
        <v>68</v>
      </c>
    </row>
    <row r="1021" spans="1:3">
      <c r="A1021" s="14" t="s">
        <v>1484</v>
      </c>
      <c r="B1021" s="126" t="s">
        <v>92</v>
      </c>
      <c r="C1021" s="36" t="s">
        <v>68</v>
      </c>
    </row>
    <row r="1022" spans="1:3">
      <c r="A1022" s="14" t="s">
        <v>1485</v>
      </c>
      <c r="B1022" s="126" t="s">
        <v>92</v>
      </c>
      <c r="C1022" s="36" t="s">
        <v>68</v>
      </c>
    </row>
    <row r="1023" spans="1:3">
      <c r="A1023" s="14" t="s">
        <v>1486</v>
      </c>
      <c r="B1023" s="126" t="s">
        <v>92</v>
      </c>
      <c r="C1023" s="36" t="s">
        <v>68</v>
      </c>
    </row>
    <row r="1024" spans="1:3">
      <c r="A1024" s="14" t="s">
        <v>1487</v>
      </c>
      <c r="B1024" s="126" t="s">
        <v>92</v>
      </c>
      <c r="C1024" s="36" t="s">
        <v>68</v>
      </c>
    </row>
    <row r="1025" spans="1:3">
      <c r="A1025" s="14" t="s">
        <v>1488</v>
      </c>
      <c r="B1025" s="126" t="s">
        <v>92</v>
      </c>
      <c r="C1025" s="36" t="s">
        <v>68</v>
      </c>
    </row>
    <row r="1026" spans="1:3">
      <c r="A1026" s="14" t="s">
        <v>1489</v>
      </c>
      <c r="B1026" s="126" t="s">
        <v>93</v>
      </c>
      <c r="C1026" s="36" t="s">
        <v>68</v>
      </c>
    </row>
    <row r="1027" spans="1:3">
      <c r="A1027" s="14" t="s">
        <v>1490</v>
      </c>
      <c r="B1027" s="126" t="s">
        <v>93</v>
      </c>
      <c r="C1027" s="36" t="s">
        <v>68</v>
      </c>
    </row>
    <row r="1028" spans="1:3">
      <c r="A1028" s="14" t="s">
        <v>1491</v>
      </c>
      <c r="B1028" s="126" t="s">
        <v>93</v>
      </c>
      <c r="C1028" s="36" t="s">
        <v>68</v>
      </c>
    </row>
    <row r="1029" spans="1:3">
      <c r="A1029" s="14" t="s">
        <v>1492</v>
      </c>
      <c r="B1029" s="126" t="s">
        <v>93</v>
      </c>
      <c r="C1029" s="36" t="s">
        <v>68</v>
      </c>
    </row>
    <row r="1030" spans="1:3">
      <c r="A1030" s="14" t="s">
        <v>1493</v>
      </c>
      <c r="B1030" s="126" t="s">
        <v>93</v>
      </c>
      <c r="C1030" s="36" t="s">
        <v>68</v>
      </c>
    </row>
    <row r="1031" spans="1:3">
      <c r="A1031" s="14" t="s">
        <v>1494</v>
      </c>
      <c r="B1031" s="126" t="s">
        <v>93</v>
      </c>
      <c r="C1031" s="36" t="s">
        <v>68</v>
      </c>
    </row>
    <row r="1032" spans="1:3">
      <c r="A1032" s="14" t="s">
        <v>1495</v>
      </c>
      <c r="B1032" s="126" t="s">
        <v>93</v>
      </c>
      <c r="C1032" s="36" t="s">
        <v>68</v>
      </c>
    </row>
    <row r="1033" spans="1:3">
      <c r="A1033" s="14" t="s">
        <v>1496</v>
      </c>
      <c r="B1033" s="126" t="s">
        <v>93</v>
      </c>
      <c r="C1033" s="36" t="s">
        <v>68</v>
      </c>
    </row>
    <row r="1034" spans="1:3">
      <c r="A1034" s="14" t="s">
        <v>1497</v>
      </c>
      <c r="B1034" s="126" t="s">
        <v>93</v>
      </c>
      <c r="C1034" s="36" t="s">
        <v>68</v>
      </c>
    </row>
    <row r="1035" spans="1:3">
      <c r="A1035" s="14" t="s">
        <v>1498</v>
      </c>
      <c r="B1035" s="126" t="s">
        <v>93</v>
      </c>
      <c r="C1035" s="36" t="s">
        <v>68</v>
      </c>
    </row>
    <row r="1036" spans="1:3">
      <c r="A1036" s="14" t="s">
        <v>1499</v>
      </c>
      <c r="B1036" s="126" t="s">
        <v>93</v>
      </c>
      <c r="C1036" s="36" t="s">
        <v>68</v>
      </c>
    </row>
    <row r="1037" spans="1:3">
      <c r="A1037" s="14" t="s">
        <v>1500</v>
      </c>
      <c r="B1037" s="126" t="s">
        <v>93</v>
      </c>
      <c r="C1037" s="36" t="s">
        <v>68</v>
      </c>
    </row>
    <row r="1038" spans="1:3">
      <c r="A1038" s="14" t="s">
        <v>1501</v>
      </c>
      <c r="B1038" s="126" t="s">
        <v>94</v>
      </c>
      <c r="C1038" s="36" t="s">
        <v>68</v>
      </c>
    </row>
    <row r="1039" spans="1:3">
      <c r="A1039" s="14" t="s">
        <v>1502</v>
      </c>
      <c r="B1039" s="126" t="s">
        <v>94</v>
      </c>
      <c r="C1039" s="36" t="s">
        <v>68</v>
      </c>
    </row>
    <row r="1040" spans="1:3">
      <c r="A1040" s="14" t="s">
        <v>1503</v>
      </c>
      <c r="B1040" s="126" t="s">
        <v>94</v>
      </c>
      <c r="C1040" s="36" t="s">
        <v>68</v>
      </c>
    </row>
    <row r="1041" spans="1:3">
      <c r="A1041" s="14" t="s">
        <v>1504</v>
      </c>
      <c r="B1041" s="126" t="s">
        <v>94</v>
      </c>
      <c r="C1041" s="36" t="s">
        <v>68</v>
      </c>
    </row>
    <row r="1042" spans="1:3">
      <c r="A1042" s="14" t="s">
        <v>1505</v>
      </c>
      <c r="B1042" s="126" t="s">
        <v>94</v>
      </c>
      <c r="C1042" s="36" t="s">
        <v>68</v>
      </c>
    </row>
    <row r="1043" spans="1:3">
      <c r="A1043" s="14" t="s">
        <v>1506</v>
      </c>
      <c r="B1043" s="126" t="s">
        <v>94</v>
      </c>
      <c r="C1043" s="36" t="s">
        <v>68</v>
      </c>
    </row>
    <row r="1044" spans="1:3">
      <c r="A1044" s="14" t="s">
        <v>1507</v>
      </c>
      <c r="B1044" s="126" t="s">
        <v>94</v>
      </c>
      <c r="C1044" s="36" t="s">
        <v>68</v>
      </c>
    </row>
    <row r="1045" spans="1:3">
      <c r="A1045" s="14" t="s">
        <v>1508</v>
      </c>
      <c r="B1045" s="126" t="s">
        <v>94</v>
      </c>
      <c r="C1045" s="36" t="s">
        <v>68</v>
      </c>
    </row>
    <row r="1046" spans="1:3">
      <c r="A1046" s="14" t="s">
        <v>1509</v>
      </c>
      <c r="B1046" s="126" t="s">
        <v>94</v>
      </c>
      <c r="C1046" s="36" t="s">
        <v>68</v>
      </c>
    </row>
    <row r="1047" spans="1:3">
      <c r="A1047" s="14" t="s">
        <v>1510</v>
      </c>
      <c r="B1047" s="126" t="s">
        <v>94</v>
      </c>
      <c r="C1047" s="36" t="s">
        <v>68</v>
      </c>
    </row>
    <row r="1048" spans="1:3">
      <c r="A1048" s="14" t="s">
        <v>1511</v>
      </c>
      <c r="B1048" s="126" t="s">
        <v>94</v>
      </c>
      <c r="C1048" s="36" t="s">
        <v>68</v>
      </c>
    </row>
    <row r="1049" spans="1:3">
      <c r="A1049" s="14" t="s">
        <v>1512</v>
      </c>
      <c r="B1049" s="126" t="s">
        <v>94</v>
      </c>
      <c r="C1049" s="36" t="s">
        <v>68</v>
      </c>
    </row>
    <row r="1050" spans="1:3">
      <c r="A1050" s="14" t="s">
        <v>1513</v>
      </c>
      <c r="B1050" s="126" t="s">
        <v>96</v>
      </c>
      <c r="C1050" s="36" t="s">
        <v>68</v>
      </c>
    </row>
    <row r="1051" spans="1:3">
      <c r="A1051" s="14" t="s">
        <v>1514</v>
      </c>
      <c r="B1051" s="126" t="s">
        <v>96</v>
      </c>
      <c r="C1051" s="36" t="s">
        <v>68</v>
      </c>
    </row>
    <row r="1052" spans="1:3">
      <c r="A1052" s="14" t="s">
        <v>1515</v>
      </c>
      <c r="B1052" s="126" t="s">
        <v>96</v>
      </c>
      <c r="C1052" s="36" t="s">
        <v>68</v>
      </c>
    </row>
    <row r="1053" spans="1:3">
      <c r="A1053" s="14" t="s">
        <v>1516</v>
      </c>
      <c r="B1053" s="126" t="s">
        <v>96</v>
      </c>
      <c r="C1053" s="36" t="s">
        <v>68</v>
      </c>
    </row>
    <row r="1054" spans="1:3">
      <c r="A1054" s="14" t="s">
        <v>1517</v>
      </c>
      <c r="B1054" s="126" t="s">
        <v>96</v>
      </c>
      <c r="C1054" s="36" t="s">
        <v>68</v>
      </c>
    </row>
    <row r="1055" spans="1:3">
      <c r="A1055" s="14" t="s">
        <v>1518</v>
      </c>
      <c r="B1055" s="126" t="s">
        <v>96</v>
      </c>
      <c r="C1055" s="36" t="s">
        <v>68</v>
      </c>
    </row>
    <row r="1056" spans="1:3">
      <c r="A1056" s="14" t="s">
        <v>1519</v>
      </c>
      <c r="B1056" s="126" t="s">
        <v>96</v>
      </c>
      <c r="C1056" s="36" t="s">
        <v>68</v>
      </c>
    </row>
    <row r="1057" spans="1:3">
      <c r="A1057" s="14" t="s">
        <v>1520</v>
      </c>
      <c r="B1057" s="126" t="s">
        <v>96</v>
      </c>
      <c r="C1057" s="36" t="s">
        <v>68</v>
      </c>
    </row>
    <row r="1058" spans="1:3">
      <c r="A1058" s="14" t="s">
        <v>1521</v>
      </c>
      <c r="B1058" s="126" t="s">
        <v>96</v>
      </c>
      <c r="C1058" s="36" t="s">
        <v>68</v>
      </c>
    </row>
    <row r="1059" spans="1:3">
      <c r="A1059" s="14" t="s">
        <v>1522</v>
      </c>
      <c r="B1059" s="126" t="s">
        <v>96</v>
      </c>
      <c r="C1059" s="36" t="s">
        <v>68</v>
      </c>
    </row>
    <row r="1060" spans="1:3">
      <c r="A1060" s="14" t="s">
        <v>1523</v>
      </c>
      <c r="B1060" s="126" t="s">
        <v>96</v>
      </c>
      <c r="C1060" s="36" t="s">
        <v>68</v>
      </c>
    </row>
    <row r="1061" spans="1:3">
      <c r="A1061" s="14" t="s">
        <v>1524</v>
      </c>
      <c r="B1061" s="126" t="s">
        <v>97</v>
      </c>
      <c r="C1061" s="36" t="s">
        <v>68</v>
      </c>
    </row>
    <row r="1062" spans="1:3">
      <c r="A1062" s="14" t="s">
        <v>1525</v>
      </c>
      <c r="B1062" s="126" t="s">
        <v>97</v>
      </c>
      <c r="C1062" s="36" t="s">
        <v>68</v>
      </c>
    </row>
    <row r="1063" spans="1:3">
      <c r="A1063" s="14" t="s">
        <v>1526</v>
      </c>
      <c r="B1063" s="126" t="s">
        <v>97</v>
      </c>
      <c r="C1063" s="36" t="s">
        <v>68</v>
      </c>
    </row>
    <row r="1064" spans="1:3">
      <c r="A1064" s="14" t="s">
        <v>1527</v>
      </c>
      <c r="B1064" s="126" t="s">
        <v>97</v>
      </c>
      <c r="C1064" s="36" t="s">
        <v>68</v>
      </c>
    </row>
    <row r="1065" spans="1:3">
      <c r="A1065" s="14" t="s">
        <v>1528</v>
      </c>
      <c r="B1065" s="126" t="s">
        <v>97</v>
      </c>
      <c r="C1065" s="36" t="s">
        <v>68</v>
      </c>
    </row>
    <row r="1066" spans="1:3">
      <c r="A1066" s="14" t="s">
        <v>1529</v>
      </c>
      <c r="B1066" s="126" t="s">
        <v>97</v>
      </c>
      <c r="C1066" s="36" t="s">
        <v>68</v>
      </c>
    </row>
    <row r="1067" spans="1:3">
      <c r="A1067" s="14" t="s">
        <v>1530</v>
      </c>
      <c r="B1067" s="126" t="s">
        <v>97</v>
      </c>
      <c r="C1067" s="36" t="s">
        <v>68</v>
      </c>
    </row>
    <row r="1068" spans="1:3">
      <c r="A1068" s="14" t="s">
        <v>1531</v>
      </c>
      <c r="B1068" s="126" t="s">
        <v>97</v>
      </c>
      <c r="C1068" s="36" t="s">
        <v>68</v>
      </c>
    </row>
    <row r="1069" spans="1:3">
      <c r="A1069" s="14" t="s">
        <v>1532</v>
      </c>
      <c r="B1069" s="126" t="s">
        <v>97</v>
      </c>
      <c r="C1069" s="36" t="s">
        <v>68</v>
      </c>
    </row>
    <row r="1070" spans="1:3">
      <c r="A1070" s="14" t="s">
        <v>1533</v>
      </c>
      <c r="B1070" s="126" t="s">
        <v>97</v>
      </c>
      <c r="C1070" s="36" t="s">
        <v>68</v>
      </c>
    </row>
    <row r="1071" spans="1:3">
      <c r="A1071" s="14" t="s">
        <v>1534</v>
      </c>
      <c r="B1071" s="126" t="s">
        <v>97</v>
      </c>
      <c r="C1071" s="36" t="s">
        <v>68</v>
      </c>
    </row>
    <row r="1072" spans="1:3">
      <c r="A1072" s="14" t="s">
        <v>1535</v>
      </c>
      <c r="B1072" s="126" t="s">
        <v>97</v>
      </c>
      <c r="C1072" s="36" t="s">
        <v>68</v>
      </c>
    </row>
    <row r="1073" spans="1:3">
      <c r="A1073" s="14" t="s">
        <v>1536</v>
      </c>
      <c r="B1073" s="126" t="s">
        <v>98</v>
      </c>
      <c r="C1073" s="36" t="s">
        <v>68</v>
      </c>
    </row>
    <row r="1074" spans="1:3">
      <c r="A1074" s="14" t="s">
        <v>1537</v>
      </c>
      <c r="B1074" s="126" t="s">
        <v>98</v>
      </c>
      <c r="C1074" s="36" t="s">
        <v>68</v>
      </c>
    </row>
    <row r="1075" spans="1:3">
      <c r="A1075" s="14" t="s">
        <v>1538</v>
      </c>
      <c r="B1075" s="126" t="s">
        <v>98</v>
      </c>
      <c r="C1075" s="36" t="s">
        <v>68</v>
      </c>
    </row>
    <row r="1076" spans="1:3">
      <c r="A1076" s="14" t="s">
        <v>1539</v>
      </c>
      <c r="B1076" s="126" t="s">
        <v>98</v>
      </c>
      <c r="C1076" s="36" t="s">
        <v>68</v>
      </c>
    </row>
    <row r="1077" spans="1:3">
      <c r="A1077" s="14" t="s">
        <v>1540</v>
      </c>
      <c r="B1077" s="126" t="s">
        <v>98</v>
      </c>
      <c r="C1077" s="36" t="s">
        <v>68</v>
      </c>
    </row>
    <row r="1078" spans="1:3">
      <c r="A1078" s="14" t="s">
        <v>1541</v>
      </c>
      <c r="B1078" s="126" t="s">
        <v>98</v>
      </c>
      <c r="C1078" s="36" t="s">
        <v>68</v>
      </c>
    </row>
    <row r="1079" spans="1:3">
      <c r="A1079" s="14" t="s">
        <v>1542</v>
      </c>
      <c r="B1079" s="126" t="s">
        <v>98</v>
      </c>
      <c r="C1079" s="36" t="s">
        <v>68</v>
      </c>
    </row>
    <row r="1080" spans="1:3">
      <c r="A1080" s="14" t="s">
        <v>1543</v>
      </c>
      <c r="B1080" s="126" t="s">
        <v>98</v>
      </c>
      <c r="C1080" s="36" t="s">
        <v>68</v>
      </c>
    </row>
    <row r="1081" spans="1:3">
      <c r="A1081" s="14" t="s">
        <v>1544</v>
      </c>
      <c r="B1081" s="126" t="s">
        <v>98</v>
      </c>
      <c r="C1081" s="36" t="s">
        <v>68</v>
      </c>
    </row>
    <row r="1082" spans="1:3">
      <c r="A1082" s="14" t="s">
        <v>1545</v>
      </c>
      <c r="B1082" s="126" t="s">
        <v>98</v>
      </c>
      <c r="C1082" s="36" t="s">
        <v>68</v>
      </c>
    </row>
    <row r="1083" spans="1:3">
      <c r="A1083" s="14" t="s">
        <v>1546</v>
      </c>
      <c r="B1083" s="126" t="s">
        <v>98</v>
      </c>
      <c r="C1083" s="36" t="s">
        <v>68</v>
      </c>
    </row>
    <row r="1084" spans="1:3">
      <c r="A1084" s="14" t="s">
        <v>1547</v>
      </c>
      <c r="B1084" s="126" t="s">
        <v>98</v>
      </c>
      <c r="C1084" s="36" t="s">
        <v>68</v>
      </c>
    </row>
    <row r="1085" spans="1:3">
      <c r="A1085" s="14" t="s">
        <v>1548</v>
      </c>
      <c r="B1085" s="126" t="s">
        <v>99</v>
      </c>
      <c r="C1085" s="36" t="s">
        <v>68</v>
      </c>
    </row>
    <row r="1086" spans="1:3">
      <c r="A1086" s="14" t="s">
        <v>1549</v>
      </c>
      <c r="B1086" s="126" t="s">
        <v>99</v>
      </c>
      <c r="C1086" s="36" t="s">
        <v>68</v>
      </c>
    </row>
    <row r="1087" spans="1:3">
      <c r="A1087" s="14" t="s">
        <v>1550</v>
      </c>
      <c r="B1087" s="126" t="s">
        <v>99</v>
      </c>
      <c r="C1087" s="36" t="s">
        <v>68</v>
      </c>
    </row>
    <row r="1088" spans="1:3">
      <c r="A1088" s="14" t="s">
        <v>1551</v>
      </c>
      <c r="B1088" s="126" t="s">
        <v>99</v>
      </c>
      <c r="C1088" s="36" t="s">
        <v>68</v>
      </c>
    </row>
    <row r="1089" spans="1:3">
      <c r="A1089" s="14" t="s">
        <v>1552</v>
      </c>
      <c r="B1089" s="126" t="s">
        <v>99</v>
      </c>
      <c r="C1089" s="36" t="s">
        <v>68</v>
      </c>
    </row>
    <row r="1090" spans="1:3">
      <c r="A1090" s="14" t="s">
        <v>1553</v>
      </c>
      <c r="B1090" s="126" t="s">
        <v>99</v>
      </c>
      <c r="C1090" s="36" t="s">
        <v>68</v>
      </c>
    </row>
    <row r="1091" spans="1:3">
      <c r="A1091" s="14" t="s">
        <v>1554</v>
      </c>
      <c r="B1091" s="126" t="s">
        <v>99</v>
      </c>
      <c r="C1091" s="36" t="s">
        <v>68</v>
      </c>
    </row>
    <row r="1092" spans="1:3">
      <c r="A1092" s="14" t="s">
        <v>1555</v>
      </c>
      <c r="B1092" s="126" t="s">
        <v>99</v>
      </c>
      <c r="C1092" s="36" t="s">
        <v>68</v>
      </c>
    </row>
    <row r="1093" spans="1:3">
      <c r="A1093" s="14" t="s">
        <v>1556</v>
      </c>
      <c r="B1093" s="126" t="s">
        <v>99</v>
      </c>
      <c r="C1093" s="36" t="s">
        <v>68</v>
      </c>
    </row>
    <row r="1094" spans="1:3">
      <c r="A1094" s="14" t="s">
        <v>1557</v>
      </c>
      <c r="B1094" s="126" t="s">
        <v>99</v>
      </c>
      <c r="C1094" s="36" t="s">
        <v>68</v>
      </c>
    </row>
    <row r="1095" spans="1:3">
      <c r="A1095" s="14" t="s">
        <v>1558</v>
      </c>
      <c r="B1095" s="126" t="s">
        <v>99</v>
      </c>
      <c r="C1095" s="36" t="s">
        <v>68</v>
      </c>
    </row>
    <row r="1096" spans="1:3">
      <c r="A1096" s="14" t="s">
        <v>1559</v>
      </c>
      <c r="B1096" s="126" t="s">
        <v>99</v>
      </c>
      <c r="C1096" s="36" t="s">
        <v>68</v>
      </c>
    </row>
    <row r="1097" spans="1:3">
      <c r="A1097" s="14" t="s">
        <v>1560</v>
      </c>
      <c r="B1097" s="126" t="s">
        <v>154</v>
      </c>
      <c r="C1097" s="36" t="s">
        <v>68</v>
      </c>
    </row>
    <row r="1098" spans="1:3">
      <c r="A1098" s="14" t="s">
        <v>1561</v>
      </c>
      <c r="B1098" s="126" t="s">
        <v>154</v>
      </c>
      <c r="C1098" s="36" t="s">
        <v>68</v>
      </c>
    </row>
    <row r="1099" spans="1:3">
      <c r="A1099" s="14" t="s">
        <v>1562</v>
      </c>
      <c r="B1099" s="126" t="s">
        <v>154</v>
      </c>
      <c r="C1099" s="36" t="s">
        <v>68</v>
      </c>
    </row>
    <row r="1100" spans="1:3">
      <c r="A1100" s="14" t="s">
        <v>1563</v>
      </c>
      <c r="B1100" s="126" t="s">
        <v>100</v>
      </c>
      <c r="C1100" s="36" t="s">
        <v>68</v>
      </c>
    </row>
    <row r="1101" spans="1:3">
      <c r="A1101" s="14" t="s">
        <v>1564</v>
      </c>
      <c r="B1101" s="126" t="s">
        <v>100</v>
      </c>
      <c r="C1101" s="36" t="s">
        <v>68</v>
      </c>
    </row>
    <row r="1102" spans="1:3">
      <c r="A1102" s="14" t="s">
        <v>1565</v>
      </c>
      <c r="B1102" s="126" t="s">
        <v>100</v>
      </c>
      <c r="C1102" s="36" t="s">
        <v>68</v>
      </c>
    </row>
    <row r="1103" spans="1:3">
      <c r="A1103" s="14" t="s">
        <v>1566</v>
      </c>
      <c r="B1103" s="126" t="s">
        <v>100</v>
      </c>
      <c r="C1103" s="36" t="s">
        <v>68</v>
      </c>
    </row>
    <row r="1104" spans="1:3">
      <c r="A1104" s="14" t="s">
        <v>1567</v>
      </c>
      <c r="B1104" s="126" t="s">
        <v>100</v>
      </c>
      <c r="C1104" s="36" t="s">
        <v>68</v>
      </c>
    </row>
    <row r="1105" spans="1:3">
      <c r="A1105" s="14" t="s">
        <v>1568</v>
      </c>
      <c r="B1105" s="126" t="s">
        <v>100</v>
      </c>
      <c r="C1105" s="36" t="s">
        <v>68</v>
      </c>
    </row>
    <row r="1106" spans="1:3">
      <c r="A1106" s="14" t="s">
        <v>1569</v>
      </c>
      <c r="B1106" s="126" t="s">
        <v>100</v>
      </c>
      <c r="C1106" s="36" t="s">
        <v>68</v>
      </c>
    </row>
    <row r="1107" spans="1:3">
      <c r="A1107" s="14" t="s">
        <v>1570</v>
      </c>
      <c r="B1107" s="126" t="s">
        <v>100</v>
      </c>
      <c r="C1107" s="36" t="s">
        <v>68</v>
      </c>
    </row>
    <row r="1108" spans="1:3">
      <c r="A1108" s="14" t="s">
        <v>1571</v>
      </c>
      <c r="B1108" s="126" t="s">
        <v>100</v>
      </c>
      <c r="C1108" s="36" t="s">
        <v>68</v>
      </c>
    </row>
    <row r="1109" spans="1:3">
      <c r="A1109" s="14" t="s">
        <v>1572</v>
      </c>
      <c r="B1109" s="126" t="s">
        <v>100</v>
      </c>
      <c r="C1109" s="36" t="s">
        <v>68</v>
      </c>
    </row>
    <row r="1110" spans="1:3">
      <c r="A1110" s="14" t="s">
        <v>1573</v>
      </c>
      <c r="B1110" s="126" t="s">
        <v>100</v>
      </c>
      <c r="C1110" s="36" t="s">
        <v>68</v>
      </c>
    </row>
    <row r="1111" spans="1:3">
      <c r="A1111" s="14" t="s">
        <v>1574</v>
      </c>
      <c r="B1111" s="126" t="s">
        <v>100</v>
      </c>
      <c r="C1111" s="36" t="s">
        <v>68</v>
      </c>
    </row>
    <row r="1112" spans="1:3">
      <c r="A1112" s="14" t="s">
        <v>1575</v>
      </c>
      <c r="B1112" s="126" t="s">
        <v>101</v>
      </c>
      <c r="C1112" s="36" t="s">
        <v>68</v>
      </c>
    </row>
    <row r="1113" spans="1:3">
      <c r="A1113" s="14" t="s">
        <v>1576</v>
      </c>
      <c r="B1113" s="126" t="s">
        <v>101</v>
      </c>
      <c r="C1113" s="36" t="s">
        <v>68</v>
      </c>
    </row>
    <row r="1114" spans="1:3">
      <c r="A1114" s="14" t="s">
        <v>1577</v>
      </c>
      <c r="B1114" s="126" t="s">
        <v>101</v>
      </c>
      <c r="C1114" s="36" t="s">
        <v>68</v>
      </c>
    </row>
    <row r="1115" spans="1:3">
      <c r="A1115" s="14" t="s">
        <v>1578</v>
      </c>
      <c r="B1115" s="126" t="s">
        <v>101</v>
      </c>
      <c r="C1115" s="36" t="s">
        <v>68</v>
      </c>
    </row>
    <row r="1116" spans="1:3">
      <c r="A1116" s="14" t="s">
        <v>1579</v>
      </c>
      <c r="B1116" s="126" t="s">
        <v>101</v>
      </c>
      <c r="C1116" s="36" t="s">
        <v>68</v>
      </c>
    </row>
    <row r="1117" spans="1:3">
      <c r="A1117" s="14" t="s">
        <v>1580</v>
      </c>
      <c r="B1117" s="126" t="s">
        <v>101</v>
      </c>
      <c r="C1117" s="36" t="s">
        <v>68</v>
      </c>
    </row>
    <row r="1118" spans="1:3">
      <c r="A1118" s="14" t="s">
        <v>1581</v>
      </c>
      <c r="B1118" s="126" t="s">
        <v>101</v>
      </c>
      <c r="C1118" s="36" t="s">
        <v>68</v>
      </c>
    </row>
    <row r="1119" spans="1:3">
      <c r="A1119" s="14" t="s">
        <v>1582</v>
      </c>
      <c r="B1119" s="126" t="s">
        <v>101</v>
      </c>
      <c r="C1119" s="36" t="s">
        <v>68</v>
      </c>
    </row>
    <row r="1120" spans="1:3">
      <c r="A1120" s="14" t="s">
        <v>1583</v>
      </c>
      <c r="B1120" s="126" t="s">
        <v>101</v>
      </c>
      <c r="C1120" s="36" t="s">
        <v>68</v>
      </c>
    </row>
    <row r="1121" spans="1:3">
      <c r="A1121" s="14" t="s">
        <v>1584</v>
      </c>
      <c r="B1121" s="126" t="s">
        <v>101</v>
      </c>
      <c r="C1121" s="36" t="s">
        <v>68</v>
      </c>
    </row>
    <row r="1122" spans="1:3">
      <c r="A1122" s="14" t="s">
        <v>1585</v>
      </c>
      <c r="B1122" s="126" t="s">
        <v>101</v>
      </c>
      <c r="C1122" s="36" t="s">
        <v>68</v>
      </c>
    </row>
    <row r="1123" spans="1:3">
      <c r="A1123" s="14" t="s">
        <v>1586</v>
      </c>
      <c r="B1123" s="126" t="s">
        <v>101</v>
      </c>
      <c r="C1123" s="36" t="s">
        <v>68</v>
      </c>
    </row>
    <row r="1124" spans="1:3">
      <c r="A1124" s="14" t="s">
        <v>1587</v>
      </c>
      <c r="B1124" s="126" t="s">
        <v>102</v>
      </c>
      <c r="C1124" s="36" t="s">
        <v>68</v>
      </c>
    </row>
    <row r="1125" spans="1:3">
      <c r="A1125" s="14" t="s">
        <v>1588</v>
      </c>
      <c r="B1125" s="126" t="s">
        <v>102</v>
      </c>
      <c r="C1125" s="36" t="s">
        <v>68</v>
      </c>
    </row>
    <row r="1126" spans="1:3">
      <c r="A1126" s="14" t="s">
        <v>1589</v>
      </c>
      <c r="B1126" s="126" t="s">
        <v>102</v>
      </c>
      <c r="C1126" s="36" t="s">
        <v>68</v>
      </c>
    </row>
    <row r="1127" spans="1:3">
      <c r="A1127" s="14" t="s">
        <v>1590</v>
      </c>
      <c r="B1127" s="126" t="s">
        <v>102</v>
      </c>
      <c r="C1127" s="36" t="s">
        <v>68</v>
      </c>
    </row>
    <row r="1128" spans="1:3">
      <c r="A1128" s="14" t="s">
        <v>1591</v>
      </c>
      <c r="B1128" s="126" t="s">
        <v>102</v>
      </c>
      <c r="C1128" s="36" t="s">
        <v>68</v>
      </c>
    </row>
    <row r="1129" spans="1:3">
      <c r="A1129" s="14" t="s">
        <v>1592</v>
      </c>
      <c r="B1129" s="126" t="s">
        <v>102</v>
      </c>
      <c r="C1129" s="36" t="s">
        <v>68</v>
      </c>
    </row>
    <row r="1130" spans="1:3">
      <c r="A1130" s="14" t="s">
        <v>1593</v>
      </c>
      <c r="B1130" s="126" t="s">
        <v>102</v>
      </c>
      <c r="C1130" s="36" t="s">
        <v>68</v>
      </c>
    </row>
    <row r="1131" spans="1:3">
      <c r="A1131" s="14" t="s">
        <v>1594</v>
      </c>
      <c r="B1131" s="126" t="s">
        <v>102</v>
      </c>
      <c r="C1131" s="36" t="s">
        <v>68</v>
      </c>
    </row>
    <row r="1132" spans="1:3">
      <c r="A1132" s="14" t="s">
        <v>1595</v>
      </c>
      <c r="B1132" s="126" t="s">
        <v>102</v>
      </c>
      <c r="C1132" s="36" t="s">
        <v>68</v>
      </c>
    </row>
    <row r="1133" spans="1:3">
      <c r="A1133" s="14" t="s">
        <v>1596</v>
      </c>
      <c r="B1133" s="126" t="s">
        <v>102</v>
      </c>
      <c r="C1133" s="36" t="s">
        <v>68</v>
      </c>
    </row>
    <row r="1134" spans="1:3">
      <c r="A1134" s="14" t="s">
        <v>1597</v>
      </c>
      <c r="B1134" s="126" t="s">
        <v>102</v>
      </c>
      <c r="C1134" s="36" t="s">
        <v>68</v>
      </c>
    </row>
    <row r="1135" spans="1:3">
      <c r="A1135" s="14" t="s">
        <v>1598</v>
      </c>
      <c r="B1135" s="126" t="s">
        <v>102</v>
      </c>
      <c r="C1135" s="36" t="s">
        <v>68</v>
      </c>
    </row>
    <row r="1136" spans="1:3">
      <c r="A1136" s="14" t="s">
        <v>1599</v>
      </c>
      <c r="B1136" s="126" t="s">
        <v>103</v>
      </c>
      <c r="C1136" s="36" t="s">
        <v>68</v>
      </c>
    </row>
    <row r="1137" spans="1:3">
      <c r="A1137" s="14" t="s">
        <v>1600</v>
      </c>
      <c r="B1137" s="126" t="s">
        <v>103</v>
      </c>
      <c r="C1137" s="36" t="s">
        <v>68</v>
      </c>
    </row>
    <row r="1138" spans="1:3">
      <c r="A1138" s="14" t="s">
        <v>1601</v>
      </c>
      <c r="B1138" s="126" t="s">
        <v>103</v>
      </c>
      <c r="C1138" s="36" t="s">
        <v>68</v>
      </c>
    </row>
    <row r="1139" spans="1:3">
      <c r="A1139" s="14" t="s">
        <v>1602</v>
      </c>
      <c r="B1139" s="126" t="s">
        <v>103</v>
      </c>
      <c r="C1139" s="36" t="s">
        <v>68</v>
      </c>
    </row>
    <row r="1140" spans="1:3">
      <c r="A1140" s="14" t="s">
        <v>1603</v>
      </c>
      <c r="B1140" s="126" t="s">
        <v>103</v>
      </c>
      <c r="C1140" s="36" t="s">
        <v>68</v>
      </c>
    </row>
    <row r="1141" spans="1:3">
      <c r="A1141" s="14" t="s">
        <v>1604</v>
      </c>
      <c r="B1141" s="126" t="s">
        <v>103</v>
      </c>
      <c r="C1141" s="36" t="s">
        <v>68</v>
      </c>
    </row>
    <row r="1142" spans="1:3">
      <c r="A1142" s="14" t="s">
        <v>1605</v>
      </c>
      <c r="B1142" s="126" t="s">
        <v>103</v>
      </c>
      <c r="C1142" s="36" t="s">
        <v>68</v>
      </c>
    </row>
    <row r="1143" spans="1:3">
      <c r="A1143" s="14" t="s">
        <v>1606</v>
      </c>
      <c r="B1143" s="126" t="s">
        <v>103</v>
      </c>
      <c r="C1143" s="36" t="s">
        <v>68</v>
      </c>
    </row>
    <row r="1144" spans="1:3">
      <c r="A1144" s="14" t="s">
        <v>1607</v>
      </c>
      <c r="B1144" s="126" t="s">
        <v>103</v>
      </c>
      <c r="C1144" s="36" t="s">
        <v>68</v>
      </c>
    </row>
    <row r="1145" spans="1:3">
      <c r="A1145" s="14" t="s">
        <v>1608</v>
      </c>
      <c r="B1145" s="126" t="s">
        <v>103</v>
      </c>
      <c r="C1145" s="36" t="s">
        <v>68</v>
      </c>
    </row>
    <row r="1146" spans="1:3">
      <c r="A1146" s="14" t="s">
        <v>1609</v>
      </c>
      <c r="B1146" s="126" t="s">
        <v>103</v>
      </c>
      <c r="C1146" s="36" t="s">
        <v>68</v>
      </c>
    </row>
    <row r="1147" spans="1:3">
      <c r="A1147" s="14" t="s">
        <v>1610</v>
      </c>
      <c r="B1147" s="126" t="s">
        <v>103</v>
      </c>
      <c r="C1147" s="36" t="s">
        <v>68</v>
      </c>
    </row>
    <row r="1148" spans="1:3">
      <c r="A1148" s="14" t="s">
        <v>1611</v>
      </c>
      <c r="B1148" s="126" t="s">
        <v>104</v>
      </c>
      <c r="C1148" s="36" t="s">
        <v>68</v>
      </c>
    </row>
    <row r="1149" spans="1:3">
      <c r="A1149" s="14" t="s">
        <v>1612</v>
      </c>
      <c r="B1149" s="126" t="s">
        <v>104</v>
      </c>
      <c r="C1149" s="36" t="s">
        <v>68</v>
      </c>
    </row>
    <row r="1150" spans="1:3">
      <c r="A1150" s="14" t="s">
        <v>1613</v>
      </c>
      <c r="B1150" s="126" t="s">
        <v>104</v>
      </c>
      <c r="C1150" s="36" t="s">
        <v>68</v>
      </c>
    </row>
    <row r="1151" spans="1:3">
      <c r="A1151" s="14" t="s">
        <v>1614</v>
      </c>
      <c r="B1151" s="126" t="s">
        <v>104</v>
      </c>
      <c r="C1151" s="36" t="s">
        <v>68</v>
      </c>
    </row>
    <row r="1152" spans="1:3">
      <c r="A1152" s="14" t="s">
        <v>1615</v>
      </c>
      <c r="B1152" s="126" t="s">
        <v>104</v>
      </c>
      <c r="C1152" s="36" t="s">
        <v>68</v>
      </c>
    </row>
    <row r="1153" spans="1:3">
      <c r="A1153" s="14" t="s">
        <v>1616</v>
      </c>
      <c r="B1153" s="126" t="s">
        <v>104</v>
      </c>
      <c r="C1153" s="36" t="s">
        <v>68</v>
      </c>
    </row>
    <row r="1154" spans="1:3">
      <c r="A1154" s="14" t="s">
        <v>1617</v>
      </c>
      <c r="B1154" s="126" t="s">
        <v>104</v>
      </c>
      <c r="C1154" s="36" t="s">
        <v>68</v>
      </c>
    </row>
    <row r="1155" spans="1:3">
      <c r="A1155" s="14" t="s">
        <v>1618</v>
      </c>
      <c r="B1155" s="126" t="s">
        <v>104</v>
      </c>
      <c r="C1155" s="36" t="s">
        <v>68</v>
      </c>
    </row>
    <row r="1156" spans="1:3">
      <c r="A1156" s="14" t="s">
        <v>1619</v>
      </c>
      <c r="B1156" s="126" t="s">
        <v>104</v>
      </c>
      <c r="C1156" s="36" t="s">
        <v>68</v>
      </c>
    </row>
    <row r="1157" spans="1:3">
      <c r="A1157" s="14" t="s">
        <v>1620</v>
      </c>
      <c r="B1157" s="126" t="s">
        <v>104</v>
      </c>
      <c r="C1157" s="36" t="s">
        <v>68</v>
      </c>
    </row>
    <row r="1158" spans="1:3">
      <c r="A1158" s="14" t="s">
        <v>1621</v>
      </c>
      <c r="B1158" s="126" t="s">
        <v>104</v>
      </c>
      <c r="C1158" s="36" t="s">
        <v>68</v>
      </c>
    </row>
    <row r="1159" spans="1:3">
      <c r="A1159" s="14" t="s">
        <v>1622</v>
      </c>
      <c r="B1159" s="126" t="s">
        <v>104</v>
      </c>
      <c r="C1159" s="36" t="s">
        <v>68</v>
      </c>
    </row>
    <row r="1160" spans="1:3">
      <c r="A1160" s="14" t="s">
        <v>1623</v>
      </c>
      <c r="B1160" s="126" t="s">
        <v>105</v>
      </c>
      <c r="C1160" s="36" t="s">
        <v>68</v>
      </c>
    </row>
    <row r="1161" spans="1:3">
      <c r="A1161" s="14" t="s">
        <v>1624</v>
      </c>
      <c r="B1161" s="126" t="s">
        <v>105</v>
      </c>
      <c r="C1161" s="36" t="s">
        <v>68</v>
      </c>
    </row>
    <row r="1162" spans="1:3">
      <c r="A1162" s="14" t="s">
        <v>1625</v>
      </c>
      <c r="B1162" s="126" t="s">
        <v>105</v>
      </c>
      <c r="C1162" s="36" t="s">
        <v>68</v>
      </c>
    </row>
    <row r="1163" spans="1:3">
      <c r="A1163" s="14" t="s">
        <v>1626</v>
      </c>
      <c r="B1163" s="126" t="s">
        <v>105</v>
      </c>
      <c r="C1163" s="36" t="s">
        <v>68</v>
      </c>
    </row>
    <row r="1164" spans="1:3">
      <c r="A1164" s="14" t="s">
        <v>1627</v>
      </c>
      <c r="B1164" s="126" t="s">
        <v>105</v>
      </c>
      <c r="C1164" s="36" t="s">
        <v>68</v>
      </c>
    </row>
    <row r="1165" spans="1:3">
      <c r="A1165" s="14" t="s">
        <v>1628</v>
      </c>
      <c r="B1165" s="126" t="s">
        <v>105</v>
      </c>
      <c r="C1165" s="36" t="s">
        <v>68</v>
      </c>
    </row>
    <row r="1166" spans="1:3">
      <c r="A1166" s="14" t="s">
        <v>1629</v>
      </c>
      <c r="B1166" s="126" t="s">
        <v>105</v>
      </c>
      <c r="C1166" s="36" t="s">
        <v>68</v>
      </c>
    </row>
    <row r="1167" spans="1:3">
      <c r="A1167" s="14" t="s">
        <v>1630</v>
      </c>
      <c r="B1167" s="126" t="s">
        <v>105</v>
      </c>
      <c r="C1167" s="36" t="s">
        <v>68</v>
      </c>
    </row>
    <row r="1168" spans="1:3">
      <c r="A1168" s="14" t="s">
        <v>1631</v>
      </c>
      <c r="B1168" s="126" t="s">
        <v>105</v>
      </c>
      <c r="C1168" s="36" t="s">
        <v>68</v>
      </c>
    </row>
    <row r="1169" spans="1:3">
      <c r="A1169" s="14" t="s">
        <v>1632</v>
      </c>
      <c r="B1169" s="126" t="s">
        <v>105</v>
      </c>
      <c r="C1169" s="36" t="s">
        <v>68</v>
      </c>
    </row>
    <row r="1170" spans="1:3">
      <c r="A1170" s="14" t="s">
        <v>1633</v>
      </c>
      <c r="B1170" s="126" t="s">
        <v>105</v>
      </c>
      <c r="C1170" s="36" t="s">
        <v>68</v>
      </c>
    </row>
    <row r="1171" spans="1:3">
      <c r="A1171" s="14" t="s">
        <v>1634</v>
      </c>
      <c r="B1171" s="126" t="s">
        <v>105</v>
      </c>
      <c r="C1171" s="36" t="s">
        <v>68</v>
      </c>
    </row>
    <row r="1172" spans="1:3">
      <c r="A1172" s="14" t="s">
        <v>1635</v>
      </c>
      <c r="B1172" s="126" t="s">
        <v>106</v>
      </c>
      <c r="C1172" s="36" t="s">
        <v>68</v>
      </c>
    </row>
    <row r="1173" spans="1:3">
      <c r="A1173" s="14" t="s">
        <v>1636</v>
      </c>
      <c r="B1173" s="126" t="s">
        <v>106</v>
      </c>
      <c r="C1173" s="36" t="s">
        <v>68</v>
      </c>
    </row>
    <row r="1174" spans="1:3">
      <c r="A1174" s="14" t="s">
        <v>1637</v>
      </c>
      <c r="B1174" s="126" t="s">
        <v>106</v>
      </c>
      <c r="C1174" s="36" t="s">
        <v>68</v>
      </c>
    </row>
    <row r="1175" spans="1:3">
      <c r="A1175" s="14" t="s">
        <v>1638</v>
      </c>
      <c r="B1175" s="126" t="s">
        <v>106</v>
      </c>
      <c r="C1175" s="36" t="s">
        <v>68</v>
      </c>
    </row>
    <row r="1176" spans="1:3">
      <c r="A1176" s="14" t="s">
        <v>1639</v>
      </c>
      <c r="B1176" s="126" t="s">
        <v>106</v>
      </c>
      <c r="C1176" s="36" t="s">
        <v>68</v>
      </c>
    </row>
    <row r="1177" spans="1:3">
      <c r="A1177" s="14" t="s">
        <v>1640</v>
      </c>
      <c r="B1177" s="126" t="s">
        <v>106</v>
      </c>
      <c r="C1177" s="36" t="s">
        <v>68</v>
      </c>
    </row>
    <row r="1178" spans="1:3">
      <c r="A1178" s="14" t="s">
        <v>1641</v>
      </c>
      <c r="B1178" s="126" t="s">
        <v>106</v>
      </c>
      <c r="C1178" s="36" t="s">
        <v>68</v>
      </c>
    </row>
    <row r="1179" spans="1:3">
      <c r="A1179" s="14" t="s">
        <v>1642</v>
      </c>
      <c r="B1179" s="126" t="s">
        <v>106</v>
      </c>
      <c r="C1179" s="36" t="s">
        <v>68</v>
      </c>
    </row>
    <row r="1180" spans="1:3">
      <c r="A1180" s="14" t="s">
        <v>1643</v>
      </c>
      <c r="B1180" s="126" t="s">
        <v>106</v>
      </c>
      <c r="C1180" s="36" t="s">
        <v>68</v>
      </c>
    </row>
    <row r="1181" spans="1:3">
      <c r="A1181" s="14" t="s">
        <v>1644</v>
      </c>
      <c r="B1181" s="126" t="s">
        <v>106</v>
      </c>
      <c r="C1181" s="36" t="s">
        <v>68</v>
      </c>
    </row>
    <row r="1182" spans="1:3">
      <c r="A1182" s="14" t="s">
        <v>1645</v>
      </c>
      <c r="B1182" s="126" t="s">
        <v>106</v>
      </c>
      <c r="C1182" s="36" t="s">
        <v>68</v>
      </c>
    </row>
    <row r="1183" spans="1:3">
      <c r="A1183" s="14" t="s">
        <v>1646</v>
      </c>
      <c r="B1183" s="126" t="s">
        <v>106</v>
      </c>
      <c r="C1183" s="36" t="s">
        <v>68</v>
      </c>
    </row>
    <row r="1184" spans="1:3">
      <c r="A1184" s="14" t="s">
        <v>1647</v>
      </c>
      <c r="B1184" s="126" t="s">
        <v>107</v>
      </c>
      <c r="C1184" s="36" t="s">
        <v>68</v>
      </c>
    </row>
    <row r="1185" spans="1:3">
      <c r="A1185" s="14" t="s">
        <v>1648</v>
      </c>
      <c r="B1185" s="126" t="s">
        <v>107</v>
      </c>
      <c r="C1185" s="36" t="s">
        <v>68</v>
      </c>
    </row>
    <row r="1186" spans="1:3">
      <c r="A1186" s="14" t="s">
        <v>1649</v>
      </c>
      <c r="B1186" s="126" t="s">
        <v>107</v>
      </c>
      <c r="C1186" s="36" t="s">
        <v>68</v>
      </c>
    </row>
    <row r="1187" spans="1:3">
      <c r="A1187" s="14" t="s">
        <v>1650</v>
      </c>
      <c r="B1187" s="126" t="s">
        <v>107</v>
      </c>
      <c r="C1187" s="36" t="s">
        <v>68</v>
      </c>
    </row>
    <row r="1188" spans="1:3">
      <c r="A1188" s="14" t="s">
        <v>1651</v>
      </c>
      <c r="B1188" s="126" t="s">
        <v>107</v>
      </c>
      <c r="C1188" s="36" t="s">
        <v>68</v>
      </c>
    </row>
    <row r="1189" spans="1:3">
      <c r="A1189" s="14" t="s">
        <v>1652</v>
      </c>
      <c r="B1189" s="126" t="s">
        <v>107</v>
      </c>
      <c r="C1189" s="36" t="s">
        <v>68</v>
      </c>
    </row>
    <row r="1190" spans="1:3">
      <c r="A1190" s="14" t="s">
        <v>1653</v>
      </c>
      <c r="B1190" s="126" t="s">
        <v>107</v>
      </c>
      <c r="C1190" s="36" t="s">
        <v>68</v>
      </c>
    </row>
    <row r="1191" spans="1:3">
      <c r="A1191" s="14" t="s">
        <v>1654</v>
      </c>
      <c r="B1191" s="126" t="s">
        <v>107</v>
      </c>
      <c r="C1191" s="36" t="s">
        <v>68</v>
      </c>
    </row>
    <row r="1192" spans="1:3">
      <c r="A1192" s="14" t="s">
        <v>1655</v>
      </c>
      <c r="B1192" s="126" t="s">
        <v>107</v>
      </c>
      <c r="C1192" s="36" t="s">
        <v>68</v>
      </c>
    </row>
    <row r="1193" spans="1:3">
      <c r="A1193" s="14" t="s">
        <v>1656</v>
      </c>
      <c r="B1193" s="126" t="s">
        <v>107</v>
      </c>
      <c r="C1193" s="36" t="s">
        <v>68</v>
      </c>
    </row>
    <row r="1194" spans="1:3">
      <c r="A1194" s="14" t="s">
        <v>1657</v>
      </c>
      <c r="B1194" s="126" t="s">
        <v>107</v>
      </c>
      <c r="C1194" s="36" t="s">
        <v>68</v>
      </c>
    </row>
    <row r="1195" spans="1:3">
      <c r="A1195" s="14" t="s">
        <v>1658</v>
      </c>
      <c r="B1195" s="126" t="s">
        <v>107</v>
      </c>
      <c r="C1195" s="36" t="s">
        <v>68</v>
      </c>
    </row>
    <row r="1196" spans="1:3">
      <c r="A1196" s="14" t="s">
        <v>1659</v>
      </c>
      <c r="B1196" s="126" t="s">
        <v>108</v>
      </c>
      <c r="C1196" s="36" t="s">
        <v>68</v>
      </c>
    </row>
    <row r="1197" spans="1:3">
      <c r="A1197" s="14" t="s">
        <v>1660</v>
      </c>
      <c r="B1197" s="126" t="s">
        <v>108</v>
      </c>
      <c r="C1197" s="36" t="s">
        <v>68</v>
      </c>
    </row>
    <row r="1198" spans="1:3">
      <c r="A1198" s="14" t="s">
        <v>1661</v>
      </c>
      <c r="B1198" s="126" t="s">
        <v>108</v>
      </c>
      <c r="C1198" s="36" t="s">
        <v>68</v>
      </c>
    </row>
    <row r="1199" spans="1:3">
      <c r="A1199" s="14" t="s">
        <v>1662</v>
      </c>
      <c r="B1199" s="126" t="s">
        <v>108</v>
      </c>
      <c r="C1199" s="36" t="s">
        <v>68</v>
      </c>
    </row>
    <row r="1200" spans="1:3">
      <c r="A1200" s="14" t="s">
        <v>1663</v>
      </c>
      <c r="B1200" s="126" t="s">
        <v>108</v>
      </c>
      <c r="C1200" s="36" t="s">
        <v>68</v>
      </c>
    </row>
    <row r="1201" spans="1:3">
      <c r="A1201" s="14" t="s">
        <v>1664</v>
      </c>
      <c r="B1201" s="126" t="s">
        <v>108</v>
      </c>
      <c r="C1201" s="36" t="s">
        <v>68</v>
      </c>
    </row>
    <row r="1202" spans="1:3">
      <c r="A1202" s="14" t="s">
        <v>1665</v>
      </c>
      <c r="B1202" s="126" t="s">
        <v>108</v>
      </c>
      <c r="C1202" s="36" t="s">
        <v>68</v>
      </c>
    </row>
    <row r="1203" spans="1:3">
      <c r="A1203" s="14" t="s">
        <v>1666</v>
      </c>
      <c r="B1203" s="126" t="s">
        <v>108</v>
      </c>
      <c r="C1203" s="36" t="s">
        <v>68</v>
      </c>
    </row>
    <row r="1204" spans="1:3">
      <c r="A1204" s="14" t="s">
        <v>1667</v>
      </c>
      <c r="B1204" s="126" t="s">
        <v>108</v>
      </c>
      <c r="C1204" s="36" t="s">
        <v>68</v>
      </c>
    </row>
    <row r="1205" spans="1:3">
      <c r="A1205" s="14" t="s">
        <v>1668</v>
      </c>
      <c r="B1205" s="126" t="s">
        <v>108</v>
      </c>
      <c r="C1205" s="36" t="s">
        <v>68</v>
      </c>
    </row>
    <row r="1206" spans="1:3">
      <c r="A1206" s="14" t="s">
        <v>1669</v>
      </c>
      <c r="B1206" s="126" t="s">
        <v>108</v>
      </c>
      <c r="C1206" s="36" t="s">
        <v>68</v>
      </c>
    </row>
    <row r="1207" spans="1:3">
      <c r="A1207" s="14" t="s">
        <v>1670</v>
      </c>
      <c r="B1207" s="126" t="s">
        <v>108</v>
      </c>
      <c r="C1207" s="36" t="s">
        <v>68</v>
      </c>
    </row>
    <row r="1208" spans="1:3">
      <c r="A1208" s="14" t="s">
        <v>1671</v>
      </c>
      <c r="B1208" s="126" t="s">
        <v>110</v>
      </c>
      <c r="C1208" s="36" t="s">
        <v>109</v>
      </c>
    </row>
    <row r="1209" spans="1:3">
      <c r="A1209" s="14" t="s">
        <v>1672</v>
      </c>
      <c r="B1209" s="126" t="s">
        <v>111</v>
      </c>
      <c r="C1209" s="36" t="s">
        <v>109</v>
      </c>
    </row>
    <row r="1210" spans="1:3">
      <c r="A1210" s="14" t="s">
        <v>1673</v>
      </c>
      <c r="B1210" s="126" t="s">
        <v>112</v>
      </c>
      <c r="C1210" s="36" t="s">
        <v>109</v>
      </c>
    </row>
    <row r="1211" spans="1:3">
      <c r="A1211" s="14" t="s">
        <v>1674</v>
      </c>
      <c r="B1211" s="126" t="s">
        <v>113</v>
      </c>
      <c r="C1211" s="36" t="s">
        <v>109</v>
      </c>
    </row>
    <row r="1212" spans="1:3">
      <c r="A1212" s="14" t="s">
        <v>1675</v>
      </c>
      <c r="B1212" s="126" t="s">
        <v>114</v>
      </c>
      <c r="C1212" s="36" t="s">
        <v>109</v>
      </c>
    </row>
    <row r="1213" spans="1:3">
      <c r="A1213" s="14" t="s">
        <v>1676</v>
      </c>
      <c r="B1213" s="126" t="s">
        <v>115</v>
      </c>
      <c r="C1213" s="36" t="s">
        <v>109</v>
      </c>
    </row>
    <row r="1214" spans="1:3">
      <c r="A1214" s="14" t="s">
        <v>1677</v>
      </c>
      <c r="B1214" s="126" t="s">
        <v>116</v>
      </c>
      <c r="C1214" s="36" t="s">
        <v>109</v>
      </c>
    </row>
    <row r="1215" spans="1:3">
      <c r="A1215" s="14" t="s">
        <v>1678</v>
      </c>
      <c r="B1215" s="126" t="s">
        <v>117</v>
      </c>
      <c r="C1215" s="36" t="s">
        <v>109</v>
      </c>
    </row>
    <row r="1216" spans="1:3">
      <c r="A1216" s="14" t="s">
        <v>1679</v>
      </c>
      <c r="B1216" s="126" t="s">
        <v>118</v>
      </c>
      <c r="C1216" s="36" t="s">
        <v>109</v>
      </c>
    </row>
    <row r="1217" spans="1:3">
      <c r="A1217" s="14" t="s">
        <v>1680</v>
      </c>
      <c r="B1217" s="126" t="s">
        <v>20</v>
      </c>
      <c r="C1217" s="36" t="s">
        <v>109</v>
      </c>
    </row>
    <row r="1218" spans="1:3">
      <c r="A1218" s="14" t="s">
        <v>1681</v>
      </c>
      <c r="B1218" s="126" t="s">
        <v>21</v>
      </c>
      <c r="C1218" s="36" t="s">
        <v>109</v>
      </c>
    </row>
    <row r="1219" spans="1:3">
      <c r="A1219" s="14" t="s">
        <v>1682</v>
      </c>
      <c r="B1219" s="126" t="s">
        <v>22</v>
      </c>
      <c r="C1219" s="36" t="s">
        <v>109</v>
      </c>
    </row>
    <row r="1220" spans="1:3">
      <c r="A1220" s="14" t="s">
        <v>1683</v>
      </c>
      <c r="B1220" s="126" t="s">
        <v>8</v>
      </c>
      <c r="C1220" s="36" t="s">
        <v>109</v>
      </c>
    </row>
    <row r="1221" spans="1:3">
      <c r="A1221" s="14" t="s">
        <v>1684</v>
      </c>
      <c r="B1221" s="126" t="s">
        <v>9</v>
      </c>
      <c r="C1221" s="36" t="s">
        <v>109</v>
      </c>
    </row>
    <row r="1222" spans="1:3">
      <c r="A1222" s="14" t="s">
        <v>1685</v>
      </c>
      <c r="B1222" s="126" t="s">
        <v>10</v>
      </c>
      <c r="C1222" s="36" t="s">
        <v>109</v>
      </c>
    </row>
    <row r="1223" spans="1:3">
      <c r="A1223" s="14" t="s">
        <v>1686</v>
      </c>
      <c r="B1223" s="126" t="s">
        <v>11</v>
      </c>
      <c r="C1223" s="36" t="s">
        <v>109</v>
      </c>
    </row>
    <row r="1224" spans="1:3">
      <c r="A1224" s="14" t="s">
        <v>1687</v>
      </c>
      <c r="B1224" s="126" t="s">
        <v>12</v>
      </c>
      <c r="C1224" s="36" t="s">
        <v>109</v>
      </c>
    </row>
    <row r="1225" spans="1:3">
      <c r="A1225" s="14" t="s">
        <v>1688</v>
      </c>
      <c r="B1225" s="126" t="s">
        <v>13</v>
      </c>
      <c r="C1225" s="36" t="s">
        <v>109</v>
      </c>
    </row>
    <row r="1226" spans="1:3">
      <c r="A1226" s="14" t="s">
        <v>1689</v>
      </c>
      <c r="B1226" s="126" t="s">
        <v>14</v>
      </c>
      <c r="C1226" s="36" t="s">
        <v>109</v>
      </c>
    </row>
    <row r="1227" spans="1:3">
      <c r="A1227" s="14" t="s">
        <v>1690</v>
      </c>
      <c r="B1227" s="126" t="s">
        <v>15</v>
      </c>
      <c r="C1227" s="36" t="s">
        <v>109</v>
      </c>
    </row>
    <row r="1228" spans="1:3">
      <c r="A1228" s="14" t="s">
        <v>1691</v>
      </c>
      <c r="B1228" s="126" t="s">
        <v>16</v>
      </c>
      <c r="C1228" s="36" t="s">
        <v>109</v>
      </c>
    </row>
    <row r="1229" spans="1:3">
      <c r="A1229" s="14" t="s">
        <v>1692</v>
      </c>
      <c r="B1229" s="126" t="s">
        <v>17</v>
      </c>
      <c r="C1229" s="36" t="s">
        <v>109</v>
      </c>
    </row>
    <row r="1230" spans="1:3">
      <c r="A1230" s="14" t="s">
        <v>1693</v>
      </c>
      <c r="B1230" s="126" t="s">
        <v>18</v>
      </c>
      <c r="C1230" s="36" t="s">
        <v>109</v>
      </c>
    </row>
    <row r="1231" spans="1:3">
      <c r="A1231" s="14" t="s">
        <v>1694</v>
      </c>
      <c r="B1231" s="126" t="s">
        <v>19</v>
      </c>
      <c r="C1231" s="36" t="s">
        <v>109</v>
      </c>
    </row>
    <row r="1232" spans="1:3">
      <c r="A1232" s="14" t="s">
        <v>1695</v>
      </c>
      <c r="B1232" s="126" t="s">
        <v>26</v>
      </c>
      <c r="C1232" s="36" t="s">
        <v>109</v>
      </c>
    </row>
    <row r="1233" spans="1:3">
      <c r="A1233" s="14" t="s">
        <v>1696</v>
      </c>
      <c r="B1233" s="126" t="s">
        <v>24</v>
      </c>
      <c r="C1233" s="36" t="s">
        <v>109</v>
      </c>
    </row>
    <row r="1234" spans="1:3">
      <c r="A1234" s="14" t="s">
        <v>1697</v>
      </c>
      <c r="B1234" s="126" t="s">
        <v>25</v>
      </c>
      <c r="C1234" s="36" t="s">
        <v>109</v>
      </c>
    </row>
    <row r="1235" spans="1:3">
      <c r="A1235" s="14" t="s">
        <v>1698</v>
      </c>
      <c r="B1235" s="126" t="s">
        <v>27</v>
      </c>
      <c r="C1235" s="36" t="s">
        <v>109</v>
      </c>
    </row>
    <row r="1236" spans="1:3">
      <c r="A1236" s="14" t="s">
        <v>1699</v>
      </c>
      <c r="B1236" s="126" t="s">
        <v>28</v>
      </c>
      <c r="C1236" s="36" t="s">
        <v>109</v>
      </c>
    </row>
    <row r="1237" spans="1:3">
      <c r="A1237" s="14" t="s">
        <v>1700</v>
      </c>
      <c r="B1237" s="126" t="s">
        <v>29</v>
      </c>
      <c r="C1237" s="36" t="s">
        <v>109</v>
      </c>
    </row>
    <row r="1238" spans="1:3">
      <c r="A1238" s="14" t="s">
        <v>1701</v>
      </c>
      <c r="B1238" s="126" t="s">
        <v>30</v>
      </c>
      <c r="C1238" s="36" t="s">
        <v>109</v>
      </c>
    </row>
    <row r="1239" spans="1:3">
      <c r="A1239" s="14" t="s">
        <v>1702</v>
      </c>
      <c r="B1239" s="126" t="s">
        <v>31</v>
      </c>
      <c r="C1239" s="36" t="s">
        <v>109</v>
      </c>
    </row>
    <row r="1240" spans="1:3">
      <c r="A1240" s="14" t="s">
        <v>1703</v>
      </c>
      <c r="B1240" s="126" t="s">
        <v>32</v>
      </c>
      <c r="C1240" s="36" t="s">
        <v>109</v>
      </c>
    </row>
    <row r="1241" spans="1:3">
      <c r="A1241" s="14" t="s">
        <v>1704</v>
      </c>
      <c r="B1241" s="126" t="s">
        <v>33</v>
      </c>
      <c r="C1241" s="36" t="s">
        <v>109</v>
      </c>
    </row>
    <row r="1242" spans="1:3">
      <c r="A1242" s="14" t="s">
        <v>1705</v>
      </c>
      <c r="B1242" s="126" t="s">
        <v>34</v>
      </c>
      <c r="C1242" s="36" t="s">
        <v>109</v>
      </c>
    </row>
    <row r="1243" spans="1:3">
      <c r="A1243" s="14" t="s">
        <v>1706</v>
      </c>
      <c r="B1243" s="126" t="s">
        <v>35</v>
      </c>
      <c r="C1243" s="36" t="s">
        <v>109</v>
      </c>
    </row>
    <row r="1244" spans="1:3">
      <c r="A1244" s="14" t="s">
        <v>1707</v>
      </c>
      <c r="B1244" s="126" t="s">
        <v>36</v>
      </c>
      <c r="C1244" s="36" t="s">
        <v>109</v>
      </c>
    </row>
    <row r="1245" spans="1:3">
      <c r="A1245" s="14" t="s">
        <v>1708</v>
      </c>
      <c r="B1245" s="126" t="s">
        <v>37</v>
      </c>
      <c r="C1245" s="36" t="s">
        <v>109</v>
      </c>
    </row>
    <row r="1246" spans="1:3">
      <c r="A1246" s="14" t="s">
        <v>1709</v>
      </c>
      <c r="B1246" s="126" t="s">
        <v>38</v>
      </c>
      <c r="C1246" s="36" t="s">
        <v>109</v>
      </c>
    </row>
    <row r="1247" spans="1:3">
      <c r="A1247" s="14" t="s">
        <v>1710</v>
      </c>
      <c r="B1247" s="126" t="s">
        <v>166</v>
      </c>
      <c r="C1247" s="36" t="s">
        <v>109</v>
      </c>
    </row>
    <row r="1248" spans="1:3">
      <c r="A1248" s="14" t="s">
        <v>1711</v>
      </c>
      <c r="B1248" s="126" t="s">
        <v>167</v>
      </c>
      <c r="C1248" s="36" t="s">
        <v>109</v>
      </c>
    </row>
    <row r="1249" spans="1:3">
      <c r="A1249" s="14" t="s">
        <v>1712</v>
      </c>
      <c r="B1249" s="126" t="s">
        <v>168</v>
      </c>
      <c r="C1249" s="36" t="s">
        <v>109</v>
      </c>
    </row>
    <row r="1250" spans="1:3">
      <c r="A1250" s="14" t="s">
        <v>1713</v>
      </c>
      <c r="B1250" s="126" t="s">
        <v>169</v>
      </c>
      <c r="C1250" s="36" t="s">
        <v>109</v>
      </c>
    </row>
    <row r="1251" spans="1:3">
      <c r="A1251" s="14" t="s">
        <v>1714</v>
      </c>
      <c r="B1251" s="126" t="s">
        <v>170</v>
      </c>
      <c r="C1251" s="36" t="s">
        <v>109</v>
      </c>
    </row>
    <row r="1252" spans="1:3">
      <c r="A1252" s="14" t="s">
        <v>1715</v>
      </c>
      <c r="B1252" s="126" t="s">
        <v>171</v>
      </c>
      <c r="C1252" s="36" t="s">
        <v>109</v>
      </c>
    </row>
    <row r="1253" spans="1:3">
      <c r="A1253" s="14" t="s">
        <v>1716</v>
      </c>
      <c r="B1253" s="126" t="s">
        <v>172</v>
      </c>
      <c r="C1253" s="36" t="s">
        <v>109</v>
      </c>
    </row>
    <row r="1254" spans="1:3">
      <c r="A1254" s="14" t="s">
        <v>1717</v>
      </c>
      <c r="B1254" s="126" t="s">
        <v>173</v>
      </c>
      <c r="C1254" s="36" t="s">
        <v>109</v>
      </c>
    </row>
    <row r="1255" spans="1:3">
      <c r="A1255" s="14" t="s">
        <v>1718</v>
      </c>
      <c r="B1255" s="126" t="s">
        <v>174</v>
      </c>
      <c r="C1255" s="36" t="s">
        <v>109</v>
      </c>
    </row>
    <row r="1256" spans="1:3">
      <c r="A1256" s="14" t="s">
        <v>1719</v>
      </c>
      <c r="B1256" s="126" t="s">
        <v>175</v>
      </c>
      <c r="C1256" s="36" t="s">
        <v>109</v>
      </c>
    </row>
    <row r="1257" spans="1:3">
      <c r="A1257" s="14" t="s">
        <v>1720</v>
      </c>
      <c r="B1257" s="126" t="s">
        <v>176</v>
      </c>
      <c r="C1257" s="36" t="s">
        <v>109</v>
      </c>
    </row>
    <row r="1258" spans="1:3">
      <c r="A1258" s="14" t="s">
        <v>1721</v>
      </c>
      <c r="B1258" s="126" t="s">
        <v>177</v>
      </c>
      <c r="C1258" s="36" t="s">
        <v>109</v>
      </c>
    </row>
    <row r="1259" spans="1:3">
      <c r="A1259" s="14" t="s">
        <v>1722</v>
      </c>
      <c r="B1259" s="126" t="s">
        <v>178</v>
      </c>
      <c r="C1259" s="36" t="s">
        <v>109</v>
      </c>
    </row>
    <row r="1260" spans="1:3">
      <c r="A1260" s="14" t="s">
        <v>1723</v>
      </c>
      <c r="B1260" s="126" t="s">
        <v>179</v>
      </c>
      <c r="C1260" s="36" t="s">
        <v>109</v>
      </c>
    </row>
    <row r="1261" spans="1:3">
      <c r="A1261" s="14" t="s">
        <v>1724</v>
      </c>
      <c r="B1261" s="126" t="s">
        <v>180</v>
      </c>
      <c r="C1261" s="36" t="s">
        <v>109</v>
      </c>
    </row>
    <row r="1262" spans="1:3">
      <c r="A1262" s="14" t="s">
        <v>1725</v>
      </c>
      <c r="B1262" s="126" t="s">
        <v>181</v>
      </c>
      <c r="C1262" s="36" t="s">
        <v>109</v>
      </c>
    </row>
    <row r="1263" spans="1:3">
      <c r="A1263" s="14" t="s">
        <v>1726</v>
      </c>
      <c r="B1263" s="126" t="s">
        <v>182</v>
      </c>
      <c r="C1263" s="36" t="s">
        <v>109</v>
      </c>
    </row>
    <row r="1264" spans="1:3">
      <c r="A1264" s="14" t="s">
        <v>1727</v>
      </c>
      <c r="B1264" s="126" t="s">
        <v>183</v>
      </c>
      <c r="C1264" s="36" t="s">
        <v>109</v>
      </c>
    </row>
    <row r="1265" spans="1:3">
      <c r="A1265" s="14" t="s">
        <v>1728</v>
      </c>
      <c r="B1265" s="126" t="s">
        <v>184</v>
      </c>
      <c r="C1265" s="36" t="s">
        <v>109</v>
      </c>
    </row>
    <row r="1266" spans="1:3">
      <c r="A1266" s="14" t="s">
        <v>1729</v>
      </c>
      <c r="B1266" s="126" t="s">
        <v>185</v>
      </c>
      <c r="C1266" s="36" t="s">
        <v>109</v>
      </c>
    </row>
    <row r="1267" spans="1:3">
      <c r="A1267" s="14" t="s">
        <v>1730</v>
      </c>
      <c r="B1267" s="126" t="s">
        <v>186</v>
      </c>
      <c r="C1267" s="36" t="s">
        <v>109</v>
      </c>
    </row>
    <row r="1268" spans="1:3">
      <c r="A1268" s="14" t="s">
        <v>1731</v>
      </c>
      <c r="B1268" s="126" t="s">
        <v>187</v>
      </c>
      <c r="C1268" s="36" t="s">
        <v>109</v>
      </c>
    </row>
    <row r="1269" spans="1:3">
      <c r="A1269" s="14" t="s">
        <v>1732</v>
      </c>
      <c r="B1269" s="126" t="s">
        <v>188</v>
      </c>
      <c r="C1269" s="36" t="s">
        <v>109</v>
      </c>
    </row>
    <row r="1270" spans="1:3">
      <c r="A1270" s="14" t="s">
        <v>1733</v>
      </c>
      <c r="B1270" s="126" t="s">
        <v>189</v>
      </c>
      <c r="C1270" s="36" t="s">
        <v>109</v>
      </c>
    </row>
    <row r="1271" spans="1:3">
      <c r="A1271" s="14" t="s">
        <v>1734</v>
      </c>
      <c r="B1271" s="126" t="s">
        <v>190</v>
      </c>
      <c r="C1271" s="36" t="s">
        <v>109</v>
      </c>
    </row>
    <row r="1272" spans="1:3">
      <c r="A1272" s="14" t="s">
        <v>1735</v>
      </c>
      <c r="B1272" s="126" t="s">
        <v>191</v>
      </c>
      <c r="C1272" s="36" t="s">
        <v>109</v>
      </c>
    </row>
    <row r="1273" spans="1:3">
      <c r="A1273" s="14" t="s">
        <v>1736</v>
      </c>
      <c r="B1273" s="126" t="s">
        <v>192</v>
      </c>
      <c r="C1273" s="36" t="s">
        <v>109</v>
      </c>
    </row>
    <row r="1274" spans="1:3">
      <c r="A1274" s="14" t="s">
        <v>1737</v>
      </c>
      <c r="B1274" s="126" t="s">
        <v>193</v>
      </c>
      <c r="C1274" s="36" t="s">
        <v>109</v>
      </c>
    </row>
    <row r="1275" spans="1:3">
      <c r="A1275" s="14" t="s">
        <v>1738</v>
      </c>
      <c r="B1275" s="126" t="s">
        <v>194</v>
      </c>
      <c r="C1275" s="36" t="s">
        <v>109</v>
      </c>
    </row>
    <row r="1276" spans="1:3">
      <c r="A1276" s="14" t="s">
        <v>1739</v>
      </c>
      <c r="B1276" s="126" t="s">
        <v>119</v>
      </c>
      <c r="C1276" s="36" t="s">
        <v>109</v>
      </c>
    </row>
    <row r="1277" spans="1:3">
      <c r="A1277" s="14" t="s">
        <v>1740</v>
      </c>
      <c r="B1277" s="126" t="s">
        <v>119</v>
      </c>
      <c r="C1277" s="36" t="s">
        <v>109</v>
      </c>
    </row>
    <row r="1278" spans="1:3">
      <c r="A1278" s="14" t="s">
        <v>1741</v>
      </c>
      <c r="B1278" s="126" t="s">
        <v>119</v>
      </c>
      <c r="C1278" s="36" t="s">
        <v>109</v>
      </c>
    </row>
    <row r="1279" spans="1:3">
      <c r="A1279" s="14" t="s">
        <v>1742</v>
      </c>
      <c r="B1279" s="126" t="s">
        <v>119</v>
      </c>
      <c r="C1279" s="36" t="s">
        <v>109</v>
      </c>
    </row>
    <row r="1280" spans="1:3">
      <c r="A1280" s="14" t="s">
        <v>1743</v>
      </c>
      <c r="B1280" s="126" t="s">
        <v>119</v>
      </c>
      <c r="C1280" s="36" t="s">
        <v>109</v>
      </c>
    </row>
    <row r="1281" spans="1:3">
      <c r="A1281" s="14" t="s">
        <v>1744</v>
      </c>
      <c r="B1281" s="126" t="s">
        <v>119</v>
      </c>
      <c r="C1281" s="36" t="s">
        <v>109</v>
      </c>
    </row>
    <row r="1282" spans="1:3">
      <c r="A1282" s="14" t="s">
        <v>1745</v>
      </c>
      <c r="B1282" s="126" t="s">
        <v>119</v>
      </c>
      <c r="C1282" s="36" t="s">
        <v>109</v>
      </c>
    </row>
    <row r="1283" spans="1:3">
      <c r="A1283" s="14" t="s">
        <v>1746</v>
      </c>
      <c r="B1283" s="126" t="s">
        <v>119</v>
      </c>
      <c r="C1283" s="36" t="s">
        <v>109</v>
      </c>
    </row>
    <row r="1284" spans="1:3">
      <c r="A1284" s="14" t="s">
        <v>1747</v>
      </c>
      <c r="B1284" s="126" t="s">
        <v>119</v>
      </c>
      <c r="C1284" s="36" t="s">
        <v>109</v>
      </c>
    </row>
    <row r="1285" spans="1:3">
      <c r="A1285" s="14" t="s">
        <v>1748</v>
      </c>
      <c r="B1285" s="126" t="s">
        <v>119</v>
      </c>
      <c r="C1285" s="36" t="s">
        <v>109</v>
      </c>
    </row>
    <row r="1286" spans="1:3">
      <c r="A1286" s="14" t="s">
        <v>1749</v>
      </c>
      <c r="B1286" s="126" t="s">
        <v>119</v>
      </c>
      <c r="C1286" s="36" t="s">
        <v>109</v>
      </c>
    </row>
    <row r="1287" spans="1:3">
      <c r="A1287" s="14" t="s">
        <v>1750</v>
      </c>
      <c r="B1287" s="126" t="s">
        <v>119</v>
      </c>
      <c r="C1287" s="36" t="s">
        <v>109</v>
      </c>
    </row>
    <row r="1288" spans="1:3">
      <c r="A1288" s="14" t="s">
        <v>1751</v>
      </c>
      <c r="B1288" s="126" t="s">
        <v>119</v>
      </c>
      <c r="C1288" s="36" t="s">
        <v>109</v>
      </c>
    </row>
    <row r="1289" spans="1:3">
      <c r="A1289" s="14" t="s">
        <v>1752</v>
      </c>
      <c r="B1289" s="126" t="s">
        <v>119</v>
      </c>
      <c r="C1289" s="36" t="s">
        <v>109</v>
      </c>
    </row>
    <row r="1290" spans="1:3">
      <c r="A1290" s="14" t="s">
        <v>1753</v>
      </c>
      <c r="B1290" s="126" t="s">
        <v>120</v>
      </c>
      <c r="C1290" s="36" t="s">
        <v>109</v>
      </c>
    </row>
    <row r="1291" spans="1:3">
      <c r="A1291" s="14" t="s">
        <v>1754</v>
      </c>
      <c r="B1291" s="126" t="s">
        <v>120</v>
      </c>
      <c r="C1291" s="36" t="s">
        <v>109</v>
      </c>
    </row>
    <row r="1292" spans="1:3">
      <c r="A1292" s="14" t="s">
        <v>1755</v>
      </c>
      <c r="B1292" s="126" t="s">
        <v>120</v>
      </c>
      <c r="C1292" s="36" t="s">
        <v>109</v>
      </c>
    </row>
    <row r="1293" spans="1:3">
      <c r="A1293" s="14" t="s">
        <v>1756</v>
      </c>
      <c r="B1293" s="126" t="s">
        <v>120</v>
      </c>
      <c r="C1293" s="36" t="s">
        <v>109</v>
      </c>
    </row>
    <row r="1294" spans="1:3">
      <c r="A1294" s="14" t="s">
        <v>1757</v>
      </c>
      <c r="B1294" s="126" t="s">
        <v>120</v>
      </c>
      <c r="C1294" s="36" t="s">
        <v>109</v>
      </c>
    </row>
    <row r="1295" spans="1:3">
      <c r="A1295" s="14" t="s">
        <v>1758</v>
      </c>
      <c r="B1295" s="126" t="s">
        <v>120</v>
      </c>
      <c r="C1295" s="36" t="s">
        <v>109</v>
      </c>
    </row>
    <row r="1296" spans="1:3">
      <c r="A1296" s="14" t="s">
        <v>1759</v>
      </c>
      <c r="B1296" s="126" t="s">
        <v>120</v>
      </c>
      <c r="C1296" s="36" t="s">
        <v>109</v>
      </c>
    </row>
    <row r="1297" spans="1:3">
      <c r="A1297" s="14" t="s">
        <v>1760</v>
      </c>
      <c r="B1297" s="126" t="s">
        <v>120</v>
      </c>
      <c r="C1297" s="36" t="s">
        <v>109</v>
      </c>
    </row>
    <row r="1298" spans="1:3">
      <c r="A1298" s="14" t="s">
        <v>1761</v>
      </c>
      <c r="B1298" s="126" t="s">
        <v>120</v>
      </c>
      <c r="C1298" s="36" t="s">
        <v>109</v>
      </c>
    </row>
    <row r="1299" spans="1:3">
      <c r="A1299" s="14" t="s">
        <v>1762</v>
      </c>
      <c r="B1299" s="126" t="s">
        <v>120</v>
      </c>
      <c r="C1299" s="36" t="s">
        <v>109</v>
      </c>
    </row>
    <row r="1300" spans="1:3">
      <c r="A1300" s="14" t="s">
        <v>1763</v>
      </c>
      <c r="B1300" s="126" t="s">
        <v>120</v>
      </c>
      <c r="C1300" s="36" t="s">
        <v>109</v>
      </c>
    </row>
    <row r="1301" spans="1:3">
      <c r="A1301" s="14" t="s">
        <v>1764</v>
      </c>
      <c r="B1301" s="126" t="s">
        <v>120</v>
      </c>
      <c r="C1301" s="36" t="s">
        <v>109</v>
      </c>
    </row>
    <row r="1302" spans="1:3">
      <c r="A1302" s="14" t="s">
        <v>1765</v>
      </c>
      <c r="B1302" s="126" t="s">
        <v>120</v>
      </c>
      <c r="C1302" s="36" t="s">
        <v>109</v>
      </c>
    </row>
    <row r="1303" spans="1:3">
      <c r="A1303" s="14" t="s">
        <v>1766</v>
      </c>
      <c r="B1303" s="126" t="s">
        <v>120</v>
      </c>
      <c r="C1303" s="36" t="s">
        <v>109</v>
      </c>
    </row>
    <row r="1304" spans="1:3">
      <c r="A1304" s="14" t="s">
        <v>1767</v>
      </c>
      <c r="B1304" s="126" t="s">
        <v>121</v>
      </c>
      <c r="C1304" s="36" t="s">
        <v>109</v>
      </c>
    </row>
    <row r="1305" spans="1:3">
      <c r="A1305" s="14" t="s">
        <v>1768</v>
      </c>
      <c r="B1305" s="126" t="s">
        <v>121</v>
      </c>
      <c r="C1305" s="36" t="s">
        <v>109</v>
      </c>
    </row>
    <row r="1306" spans="1:3">
      <c r="A1306" s="14" t="s">
        <v>1769</v>
      </c>
      <c r="B1306" s="126" t="s">
        <v>121</v>
      </c>
      <c r="C1306" s="36" t="s">
        <v>109</v>
      </c>
    </row>
    <row r="1307" spans="1:3">
      <c r="A1307" s="14" t="s">
        <v>1770</v>
      </c>
      <c r="B1307" s="126" t="s">
        <v>121</v>
      </c>
      <c r="C1307" s="36" t="s">
        <v>109</v>
      </c>
    </row>
    <row r="1308" spans="1:3">
      <c r="A1308" s="14" t="s">
        <v>1771</v>
      </c>
      <c r="B1308" s="126" t="s">
        <v>121</v>
      </c>
      <c r="C1308" s="36" t="s">
        <v>109</v>
      </c>
    </row>
    <row r="1309" spans="1:3">
      <c r="A1309" s="14" t="s">
        <v>1772</v>
      </c>
      <c r="B1309" s="126" t="s">
        <v>121</v>
      </c>
      <c r="C1309" s="36" t="s">
        <v>109</v>
      </c>
    </row>
    <row r="1310" spans="1:3">
      <c r="A1310" s="14" t="s">
        <v>1773</v>
      </c>
      <c r="B1310" s="126" t="s">
        <v>121</v>
      </c>
      <c r="C1310" s="36" t="s">
        <v>109</v>
      </c>
    </row>
    <row r="1311" spans="1:3">
      <c r="A1311" s="14" t="s">
        <v>1774</v>
      </c>
      <c r="B1311" s="126" t="s">
        <v>121</v>
      </c>
      <c r="C1311" s="36" t="s">
        <v>109</v>
      </c>
    </row>
    <row r="1312" spans="1:3">
      <c r="A1312" s="14" t="s">
        <v>1775</v>
      </c>
      <c r="B1312" s="126" t="s">
        <v>121</v>
      </c>
      <c r="C1312" s="36" t="s">
        <v>109</v>
      </c>
    </row>
    <row r="1313" spans="1:3">
      <c r="A1313" s="14" t="s">
        <v>1776</v>
      </c>
      <c r="B1313" s="126" t="s">
        <v>121</v>
      </c>
      <c r="C1313" s="36" t="s">
        <v>109</v>
      </c>
    </row>
    <row r="1314" spans="1:3">
      <c r="A1314" s="14" t="s">
        <v>1777</v>
      </c>
      <c r="B1314" s="126" t="s">
        <v>121</v>
      </c>
      <c r="C1314" s="36" t="s">
        <v>109</v>
      </c>
    </row>
    <row r="1315" spans="1:3">
      <c r="A1315" s="14" t="s">
        <v>1778</v>
      </c>
      <c r="B1315" s="126" t="s">
        <v>121</v>
      </c>
      <c r="C1315" s="36" t="s">
        <v>109</v>
      </c>
    </row>
    <row r="1316" spans="1:3">
      <c r="A1316" s="14" t="s">
        <v>1779</v>
      </c>
      <c r="B1316" s="126" t="s">
        <v>121</v>
      </c>
      <c r="C1316" s="36" t="s">
        <v>109</v>
      </c>
    </row>
    <row r="1317" spans="1:3">
      <c r="A1317" s="14" t="s">
        <v>1780</v>
      </c>
      <c r="B1317" s="126" t="s">
        <v>121</v>
      </c>
      <c r="C1317" s="36" t="s">
        <v>109</v>
      </c>
    </row>
    <row r="1318" spans="1:3">
      <c r="A1318" s="14" t="s">
        <v>1781</v>
      </c>
      <c r="B1318" s="126" t="s">
        <v>121</v>
      </c>
      <c r="C1318" s="36" t="s">
        <v>109</v>
      </c>
    </row>
    <row r="1319" spans="1:3">
      <c r="A1319" s="14" t="s">
        <v>1782</v>
      </c>
      <c r="B1319" s="126" t="s">
        <v>122</v>
      </c>
      <c r="C1319" s="36" t="s">
        <v>109</v>
      </c>
    </row>
    <row r="1320" spans="1:3">
      <c r="A1320" s="14" t="s">
        <v>1783</v>
      </c>
      <c r="B1320" s="126" t="s">
        <v>122</v>
      </c>
      <c r="C1320" s="36" t="s">
        <v>109</v>
      </c>
    </row>
    <row r="1321" spans="1:3">
      <c r="A1321" s="14" t="s">
        <v>1784</v>
      </c>
      <c r="B1321" s="126" t="s">
        <v>122</v>
      </c>
      <c r="C1321" s="36" t="s">
        <v>109</v>
      </c>
    </row>
    <row r="1322" spans="1:3">
      <c r="A1322" s="14" t="s">
        <v>1785</v>
      </c>
      <c r="B1322" s="126" t="s">
        <v>122</v>
      </c>
      <c r="C1322" s="36" t="s">
        <v>109</v>
      </c>
    </row>
    <row r="1323" spans="1:3">
      <c r="A1323" s="14" t="s">
        <v>1786</v>
      </c>
      <c r="B1323" s="126" t="s">
        <v>122</v>
      </c>
      <c r="C1323" s="36" t="s">
        <v>109</v>
      </c>
    </row>
    <row r="1324" spans="1:3">
      <c r="A1324" s="14" t="s">
        <v>1787</v>
      </c>
      <c r="B1324" s="126" t="s">
        <v>122</v>
      </c>
      <c r="C1324" s="36" t="s">
        <v>109</v>
      </c>
    </row>
    <row r="1325" spans="1:3">
      <c r="A1325" s="14" t="s">
        <v>1788</v>
      </c>
      <c r="B1325" s="126" t="s">
        <v>122</v>
      </c>
      <c r="C1325" s="36" t="s">
        <v>109</v>
      </c>
    </row>
    <row r="1326" spans="1:3">
      <c r="A1326" s="14" t="s">
        <v>1789</v>
      </c>
      <c r="B1326" s="126" t="s">
        <v>122</v>
      </c>
      <c r="C1326" s="36" t="s">
        <v>109</v>
      </c>
    </row>
    <row r="1327" spans="1:3">
      <c r="A1327" s="14" t="s">
        <v>1790</v>
      </c>
      <c r="B1327" s="126" t="s">
        <v>122</v>
      </c>
      <c r="C1327" s="36" t="s">
        <v>109</v>
      </c>
    </row>
    <row r="1328" spans="1:3">
      <c r="A1328" s="14" t="s">
        <v>1791</v>
      </c>
      <c r="B1328" s="126" t="s">
        <v>122</v>
      </c>
      <c r="C1328" s="36" t="s">
        <v>109</v>
      </c>
    </row>
    <row r="1329" spans="1:3">
      <c r="A1329" s="14" t="s">
        <v>1792</v>
      </c>
      <c r="B1329" s="126" t="s">
        <v>122</v>
      </c>
      <c r="C1329" s="36" t="s">
        <v>109</v>
      </c>
    </row>
    <row r="1330" spans="1:3">
      <c r="A1330" s="14" t="s">
        <v>1793</v>
      </c>
      <c r="B1330" s="126" t="s">
        <v>122</v>
      </c>
      <c r="C1330" s="36" t="s">
        <v>109</v>
      </c>
    </row>
    <row r="1331" spans="1:3">
      <c r="A1331" s="14" t="s">
        <v>1794</v>
      </c>
      <c r="B1331" s="126" t="s">
        <v>122</v>
      </c>
      <c r="C1331" s="36" t="s">
        <v>109</v>
      </c>
    </row>
    <row r="1332" spans="1:3">
      <c r="A1332" s="14" t="s">
        <v>1795</v>
      </c>
      <c r="B1332" s="126" t="s">
        <v>122</v>
      </c>
      <c r="C1332" s="36" t="s">
        <v>109</v>
      </c>
    </row>
    <row r="1333" spans="1:3">
      <c r="A1333" s="14" t="s">
        <v>1796</v>
      </c>
      <c r="B1333" s="126" t="s">
        <v>122</v>
      </c>
      <c r="C1333" s="36" t="s">
        <v>109</v>
      </c>
    </row>
    <row r="1334" spans="1:3">
      <c r="A1334" s="14" t="s">
        <v>1797</v>
      </c>
      <c r="B1334" s="126" t="s">
        <v>123</v>
      </c>
      <c r="C1334" s="36" t="s">
        <v>109</v>
      </c>
    </row>
    <row r="1335" spans="1:3">
      <c r="A1335" s="14" t="s">
        <v>1798</v>
      </c>
      <c r="B1335" s="126" t="s">
        <v>123</v>
      </c>
      <c r="C1335" s="36" t="s">
        <v>109</v>
      </c>
    </row>
    <row r="1336" spans="1:3">
      <c r="A1336" s="14" t="s">
        <v>1799</v>
      </c>
      <c r="B1336" s="126" t="s">
        <v>123</v>
      </c>
      <c r="C1336" s="36" t="s">
        <v>109</v>
      </c>
    </row>
    <row r="1337" spans="1:3">
      <c r="A1337" s="14" t="s">
        <v>1800</v>
      </c>
      <c r="B1337" s="126" t="s">
        <v>123</v>
      </c>
      <c r="C1337" s="36" t="s">
        <v>109</v>
      </c>
    </row>
    <row r="1338" spans="1:3">
      <c r="A1338" s="14" t="s">
        <v>1801</v>
      </c>
      <c r="B1338" s="126" t="s">
        <v>123</v>
      </c>
      <c r="C1338" s="36" t="s">
        <v>109</v>
      </c>
    </row>
    <row r="1339" spans="1:3">
      <c r="A1339" s="14" t="s">
        <v>1802</v>
      </c>
      <c r="B1339" s="126" t="s">
        <v>123</v>
      </c>
      <c r="C1339" s="36" t="s">
        <v>109</v>
      </c>
    </row>
    <row r="1340" spans="1:3">
      <c r="A1340" s="14" t="s">
        <v>1803</v>
      </c>
      <c r="B1340" s="126" t="s">
        <v>123</v>
      </c>
      <c r="C1340" s="36" t="s">
        <v>109</v>
      </c>
    </row>
    <row r="1341" spans="1:3">
      <c r="A1341" s="14" t="s">
        <v>1804</v>
      </c>
      <c r="B1341" s="126" t="s">
        <v>123</v>
      </c>
      <c r="C1341" s="36" t="s">
        <v>109</v>
      </c>
    </row>
    <row r="1342" spans="1:3">
      <c r="A1342" s="14" t="s">
        <v>1805</v>
      </c>
      <c r="B1342" s="126" t="s">
        <v>123</v>
      </c>
      <c r="C1342" s="36" t="s">
        <v>109</v>
      </c>
    </row>
    <row r="1343" spans="1:3">
      <c r="A1343" s="14" t="s">
        <v>1806</v>
      </c>
      <c r="B1343" s="126" t="s">
        <v>123</v>
      </c>
      <c r="C1343" s="36" t="s">
        <v>109</v>
      </c>
    </row>
    <row r="1344" spans="1:3">
      <c r="A1344" s="14" t="s">
        <v>1807</v>
      </c>
      <c r="B1344" s="126" t="s">
        <v>123</v>
      </c>
      <c r="C1344" s="36" t="s">
        <v>109</v>
      </c>
    </row>
    <row r="1345" spans="1:3">
      <c r="A1345" s="14" t="s">
        <v>1808</v>
      </c>
      <c r="B1345" s="126" t="s">
        <v>123</v>
      </c>
      <c r="C1345" s="36" t="s">
        <v>109</v>
      </c>
    </row>
    <row r="1346" spans="1:3">
      <c r="A1346" s="14" t="s">
        <v>1809</v>
      </c>
      <c r="B1346" s="126" t="s">
        <v>123</v>
      </c>
      <c r="C1346" s="36" t="s">
        <v>109</v>
      </c>
    </row>
    <row r="1347" spans="1:3">
      <c r="A1347" s="14" t="s">
        <v>1810</v>
      </c>
      <c r="B1347" s="126" t="s">
        <v>123</v>
      </c>
      <c r="C1347" s="36" t="s">
        <v>109</v>
      </c>
    </row>
    <row r="1348" spans="1:3">
      <c r="A1348" s="14" t="s">
        <v>1811</v>
      </c>
      <c r="B1348" s="126" t="s">
        <v>124</v>
      </c>
      <c r="C1348" s="36" t="s">
        <v>109</v>
      </c>
    </row>
    <row r="1349" spans="1:3">
      <c r="A1349" s="14" t="s">
        <v>1812</v>
      </c>
      <c r="B1349" s="126" t="s">
        <v>124</v>
      </c>
      <c r="C1349" s="36" t="s">
        <v>109</v>
      </c>
    </row>
    <row r="1350" spans="1:3">
      <c r="A1350" s="14" t="s">
        <v>1813</v>
      </c>
      <c r="B1350" s="126" t="s">
        <v>124</v>
      </c>
      <c r="C1350" s="36" t="s">
        <v>109</v>
      </c>
    </row>
    <row r="1351" spans="1:3">
      <c r="A1351" s="14" t="s">
        <v>1814</v>
      </c>
      <c r="B1351" s="126" t="s">
        <v>124</v>
      </c>
      <c r="C1351" s="36" t="s">
        <v>109</v>
      </c>
    </row>
    <row r="1352" spans="1:3">
      <c r="A1352" s="14" t="s">
        <v>1815</v>
      </c>
      <c r="B1352" s="126" t="s">
        <v>124</v>
      </c>
      <c r="C1352" s="36" t="s">
        <v>109</v>
      </c>
    </row>
    <row r="1353" spans="1:3">
      <c r="A1353" s="14" t="s">
        <v>1816</v>
      </c>
      <c r="B1353" s="126" t="s">
        <v>124</v>
      </c>
      <c r="C1353" s="36" t="s">
        <v>109</v>
      </c>
    </row>
    <row r="1354" spans="1:3">
      <c r="A1354" s="14" t="s">
        <v>1817</v>
      </c>
      <c r="B1354" s="126" t="s">
        <v>124</v>
      </c>
      <c r="C1354" s="36" t="s">
        <v>109</v>
      </c>
    </row>
    <row r="1355" spans="1:3">
      <c r="A1355" s="14" t="s">
        <v>1818</v>
      </c>
      <c r="B1355" s="126" t="s">
        <v>124</v>
      </c>
      <c r="C1355" s="36" t="s">
        <v>109</v>
      </c>
    </row>
    <row r="1356" spans="1:3">
      <c r="A1356" s="14" t="s">
        <v>1819</v>
      </c>
      <c r="B1356" s="126" t="s">
        <v>142</v>
      </c>
      <c r="C1356" s="36" t="s">
        <v>109</v>
      </c>
    </row>
    <row r="1357" spans="1:3">
      <c r="A1357" s="14" t="s">
        <v>1820</v>
      </c>
      <c r="B1357" s="126" t="s">
        <v>125</v>
      </c>
      <c r="C1357" s="36" t="s">
        <v>109</v>
      </c>
    </row>
    <row r="1358" spans="1:3">
      <c r="A1358" s="14" t="s">
        <v>1821</v>
      </c>
      <c r="B1358" s="126" t="s">
        <v>126</v>
      </c>
      <c r="C1358" s="36" t="s">
        <v>109</v>
      </c>
    </row>
    <row r="1359" spans="1:3">
      <c r="A1359" s="14" t="s">
        <v>1822</v>
      </c>
      <c r="B1359" s="126" t="s">
        <v>127</v>
      </c>
      <c r="C1359" s="36" t="s">
        <v>109</v>
      </c>
    </row>
    <row r="1360" spans="1:3">
      <c r="A1360" s="14" t="s">
        <v>1823</v>
      </c>
      <c r="B1360" s="126" t="s">
        <v>128</v>
      </c>
      <c r="C1360" s="36" t="s">
        <v>109</v>
      </c>
    </row>
    <row r="1361" spans="1:3">
      <c r="A1361" s="14" t="s">
        <v>1824</v>
      </c>
      <c r="B1361" s="126" t="s">
        <v>129</v>
      </c>
      <c r="C1361" s="36" t="s">
        <v>109</v>
      </c>
    </row>
    <row r="1362" spans="1:3">
      <c r="A1362" s="14" t="s">
        <v>1825</v>
      </c>
      <c r="B1362" s="126" t="s">
        <v>130</v>
      </c>
      <c r="C1362" s="36" t="s">
        <v>109</v>
      </c>
    </row>
    <row r="1363" spans="1:3">
      <c r="A1363" s="14" t="s">
        <v>1826</v>
      </c>
      <c r="B1363" s="126" t="s">
        <v>131</v>
      </c>
      <c r="C1363" s="36" t="s">
        <v>109</v>
      </c>
    </row>
    <row r="1364" spans="1:3">
      <c r="A1364" s="14" t="s">
        <v>1827</v>
      </c>
      <c r="B1364" s="126" t="s">
        <v>132</v>
      </c>
      <c r="C1364" s="36" t="s">
        <v>109</v>
      </c>
    </row>
    <row r="1365" spans="1:3">
      <c r="A1365" s="14" t="s">
        <v>1828</v>
      </c>
      <c r="B1365" s="126" t="s">
        <v>133</v>
      </c>
      <c r="C1365" s="36" t="s">
        <v>109</v>
      </c>
    </row>
    <row r="1366" spans="1:3">
      <c r="A1366" s="14" t="s">
        <v>1829</v>
      </c>
      <c r="B1366" s="126" t="s">
        <v>134</v>
      </c>
      <c r="C1366" s="36" t="s">
        <v>109</v>
      </c>
    </row>
    <row r="1367" spans="1:3">
      <c r="A1367" s="14" t="s">
        <v>1830</v>
      </c>
      <c r="B1367" s="126" t="s">
        <v>135</v>
      </c>
      <c r="C1367" s="36" t="s">
        <v>109</v>
      </c>
    </row>
    <row r="1368" spans="1:3">
      <c r="A1368" s="14" t="s">
        <v>1831</v>
      </c>
      <c r="B1368" s="126" t="s">
        <v>136</v>
      </c>
      <c r="C1368" s="36" t="s">
        <v>109</v>
      </c>
    </row>
    <row r="1369" spans="1:3">
      <c r="A1369" s="14" t="s">
        <v>1832</v>
      </c>
      <c r="B1369" s="126" t="s">
        <v>137</v>
      </c>
      <c r="C1369" s="36" t="s">
        <v>109</v>
      </c>
    </row>
    <row r="1370" spans="1:3">
      <c r="A1370" s="14" t="s">
        <v>1833</v>
      </c>
      <c r="B1370" s="126" t="s">
        <v>138</v>
      </c>
      <c r="C1370" s="36" t="s">
        <v>109</v>
      </c>
    </row>
    <row r="1371" spans="1:3">
      <c r="A1371" s="14" t="s">
        <v>1834</v>
      </c>
      <c r="B1371" s="126" t="s">
        <v>139</v>
      </c>
      <c r="C1371" s="36" t="s">
        <v>109</v>
      </c>
    </row>
    <row r="1372" spans="1:3">
      <c r="A1372" s="14" t="s">
        <v>1835</v>
      </c>
      <c r="B1372" s="126" t="s">
        <v>140</v>
      </c>
      <c r="C1372" s="36" t="s">
        <v>109</v>
      </c>
    </row>
    <row r="1373" spans="1:3">
      <c r="A1373" s="14" t="s">
        <v>1836</v>
      </c>
      <c r="B1373" s="126" t="s">
        <v>141</v>
      </c>
      <c r="C1373" s="36" t="s">
        <v>109</v>
      </c>
    </row>
    <row r="1374" spans="1:3">
      <c r="A1374" s="14" t="s">
        <v>1837</v>
      </c>
      <c r="B1374" s="126" t="s">
        <v>156</v>
      </c>
      <c r="C1374" s="36" t="s">
        <v>155</v>
      </c>
    </row>
    <row r="1375" spans="1:3">
      <c r="A1375" s="14" t="s">
        <v>1838</v>
      </c>
      <c r="B1375" s="126" t="s">
        <v>156</v>
      </c>
      <c r="C1375" s="36" t="s">
        <v>155</v>
      </c>
    </row>
    <row r="1376" spans="1:3">
      <c r="A1376" s="14" t="s">
        <v>1839</v>
      </c>
      <c r="B1376" s="126" t="s">
        <v>156</v>
      </c>
      <c r="C1376" s="36" t="s">
        <v>155</v>
      </c>
    </row>
    <row r="1377" spans="1:3">
      <c r="A1377" s="14" t="s">
        <v>1840</v>
      </c>
      <c r="B1377" s="126" t="s">
        <v>156</v>
      </c>
      <c r="C1377" s="36" t="s">
        <v>155</v>
      </c>
    </row>
    <row r="1378" spans="1:3">
      <c r="A1378" s="14" t="s">
        <v>1841</v>
      </c>
      <c r="B1378" s="126" t="s">
        <v>157</v>
      </c>
      <c r="C1378" s="36" t="s">
        <v>155</v>
      </c>
    </row>
    <row r="1379" spans="1:3">
      <c r="A1379" s="14" t="s">
        <v>1842</v>
      </c>
      <c r="B1379" s="126" t="s">
        <v>157</v>
      </c>
      <c r="C1379" s="36" t="s">
        <v>155</v>
      </c>
    </row>
    <row r="1380" spans="1:3">
      <c r="A1380" s="14" t="s">
        <v>1843</v>
      </c>
      <c r="B1380" s="126" t="s">
        <v>158</v>
      </c>
      <c r="C1380" s="36" t="s">
        <v>155</v>
      </c>
    </row>
    <row r="1381" spans="1:3">
      <c r="A1381" s="14" t="s">
        <v>1844</v>
      </c>
      <c r="B1381" s="126" t="s">
        <v>158</v>
      </c>
      <c r="C1381" s="36" t="s">
        <v>155</v>
      </c>
    </row>
    <row r="1382" spans="1:3">
      <c r="A1382" s="14" t="s">
        <v>1845</v>
      </c>
      <c r="B1382" s="126" t="s">
        <v>158</v>
      </c>
      <c r="C1382" s="36" t="s">
        <v>155</v>
      </c>
    </row>
    <row r="1383" spans="1:3">
      <c r="A1383" s="14" t="s">
        <v>1846</v>
      </c>
      <c r="B1383" s="126" t="s">
        <v>158</v>
      </c>
      <c r="C1383" s="36" t="s">
        <v>155</v>
      </c>
    </row>
    <row r="1384" spans="1:3">
      <c r="A1384" s="14" t="s">
        <v>1847</v>
      </c>
      <c r="B1384" s="126" t="s">
        <v>159</v>
      </c>
      <c r="C1384" s="36" t="s">
        <v>155</v>
      </c>
    </row>
    <row r="1385" spans="1:3">
      <c r="A1385" s="14" t="s">
        <v>1848</v>
      </c>
      <c r="B1385" s="126" t="s">
        <v>159</v>
      </c>
      <c r="C1385" s="36" t="s">
        <v>155</v>
      </c>
    </row>
    <row r="1386" spans="1:3">
      <c r="A1386" s="14" t="s">
        <v>1849</v>
      </c>
      <c r="B1386" s="126" t="s">
        <v>159</v>
      </c>
      <c r="C1386" s="36" t="s">
        <v>155</v>
      </c>
    </row>
    <row r="1387" spans="1:3">
      <c r="A1387" s="14" t="s">
        <v>1850</v>
      </c>
      <c r="B1387" s="126" t="s">
        <v>160</v>
      </c>
      <c r="C1387" s="36" t="s">
        <v>155</v>
      </c>
    </row>
    <row r="1388" spans="1:3">
      <c r="A1388" s="14" t="s">
        <v>1851</v>
      </c>
      <c r="B1388" s="126" t="s">
        <v>160</v>
      </c>
      <c r="C1388" s="36" t="s">
        <v>155</v>
      </c>
    </row>
    <row r="1389" spans="1:3">
      <c r="A1389" s="14" t="s">
        <v>1853</v>
      </c>
      <c r="B1389" s="126" t="s">
        <v>160</v>
      </c>
      <c r="C1389" s="36" t="s">
        <v>155</v>
      </c>
    </row>
    <row r="1390" spans="1:3">
      <c r="A1390" s="14" t="s">
        <v>1854</v>
      </c>
      <c r="B1390" s="126" t="s">
        <v>161</v>
      </c>
      <c r="C1390" s="36" t="s">
        <v>155</v>
      </c>
    </row>
    <row r="1391" spans="1:3">
      <c r="A1391" s="14" t="s">
        <v>1855</v>
      </c>
      <c r="B1391" s="126" t="s">
        <v>161</v>
      </c>
      <c r="C1391" s="36" t="s">
        <v>155</v>
      </c>
    </row>
    <row r="1392" spans="1:3">
      <c r="A1392" s="14" t="s">
        <v>1856</v>
      </c>
      <c r="B1392" s="126" t="s">
        <v>161</v>
      </c>
      <c r="C1392" s="36" t="s">
        <v>155</v>
      </c>
    </row>
    <row r="1393" spans="1:3">
      <c r="A1393" s="14" t="s">
        <v>1857</v>
      </c>
      <c r="B1393" s="126" t="s">
        <v>162</v>
      </c>
      <c r="C1393" s="36" t="s">
        <v>155</v>
      </c>
    </row>
    <row r="1394" spans="1:3">
      <c r="A1394" s="14" t="s">
        <v>1858</v>
      </c>
      <c r="B1394" s="126" t="s">
        <v>162</v>
      </c>
      <c r="C1394" s="36" t="s">
        <v>155</v>
      </c>
    </row>
    <row r="1395" spans="1:3">
      <c r="A1395" s="14" t="s">
        <v>1859</v>
      </c>
      <c r="B1395" s="126" t="s">
        <v>162</v>
      </c>
      <c r="C1395" s="36" t="s">
        <v>155</v>
      </c>
    </row>
    <row r="1396" spans="1:3">
      <c r="A1396" s="14" t="s">
        <v>1860</v>
      </c>
      <c r="B1396" s="126" t="s">
        <v>163</v>
      </c>
      <c r="C1396" s="36" t="s">
        <v>155</v>
      </c>
    </row>
    <row r="1397" spans="1:3">
      <c r="A1397" s="14" t="s">
        <v>1861</v>
      </c>
      <c r="B1397" s="126" t="s">
        <v>163</v>
      </c>
      <c r="C1397" s="36" t="s">
        <v>155</v>
      </c>
    </row>
    <row r="1398" spans="1:3">
      <c r="A1398" s="14" t="s">
        <v>1862</v>
      </c>
      <c r="B1398" s="126" t="s">
        <v>164</v>
      </c>
      <c r="C1398" s="36" t="s">
        <v>155</v>
      </c>
    </row>
    <row r="1399" spans="1:3">
      <c r="A1399" s="14" t="s">
        <v>1863</v>
      </c>
      <c r="B1399" s="126" t="s">
        <v>164</v>
      </c>
      <c r="C1399" s="36" t="s">
        <v>155</v>
      </c>
    </row>
    <row r="1400" spans="1:3">
      <c r="A1400" s="14" t="s">
        <v>1864</v>
      </c>
      <c r="B1400" s="126" t="s">
        <v>164</v>
      </c>
      <c r="C1400" s="36" t="s">
        <v>155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F7"/>
  <sheetViews>
    <sheetView workbookViewId="0">
      <selection activeCell="E11" sqref="E11"/>
    </sheetView>
  </sheetViews>
  <sheetFormatPr baseColWidth="10" defaultColWidth="11.42578125" defaultRowHeight="15"/>
  <cols>
    <col min="1" max="1" width="15.7109375" bestFit="1" customWidth="1"/>
    <col min="3" max="3" width="22.28515625" bestFit="1" customWidth="1"/>
    <col min="5" max="5" width="17.28515625" bestFit="1" customWidth="1"/>
  </cols>
  <sheetData>
    <row r="1" spans="1:6">
      <c r="A1" t="s">
        <v>195</v>
      </c>
      <c r="C1" t="s">
        <v>196</v>
      </c>
      <c r="D1" t="s">
        <v>197</v>
      </c>
      <c r="E1" t="s">
        <v>198</v>
      </c>
      <c r="F1" t="s">
        <v>199</v>
      </c>
    </row>
    <row r="2" spans="1:6">
      <c r="A2" t="s">
        <v>196</v>
      </c>
      <c r="C2" t="s">
        <v>200</v>
      </c>
      <c r="D2" t="s">
        <v>201</v>
      </c>
      <c r="E2" s="126" t="s">
        <v>202</v>
      </c>
      <c r="F2" t="s">
        <v>203</v>
      </c>
    </row>
    <row r="3" spans="1:6">
      <c r="A3" t="s">
        <v>197</v>
      </c>
      <c r="C3" t="s">
        <v>204</v>
      </c>
      <c r="E3" s="126" t="s">
        <v>205</v>
      </c>
    </row>
    <row r="4" spans="1:6">
      <c r="A4" t="s">
        <v>198</v>
      </c>
      <c r="C4" t="s">
        <v>206</v>
      </c>
      <c r="E4" s="126" t="s">
        <v>207</v>
      </c>
    </row>
    <row r="5" spans="1:6">
      <c r="A5" t="s">
        <v>199</v>
      </c>
      <c r="E5" s="126" t="s">
        <v>209</v>
      </c>
    </row>
    <row r="6" spans="1:6">
      <c r="E6" s="126" t="s">
        <v>208</v>
      </c>
    </row>
    <row r="7" spans="1:6">
      <c r="E7" s="126" t="s">
        <v>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7</vt:i4>
      </vt:variant>
    </vt:vector>
  </HeadingPairs>
  <TitlesOfParts>
    <vt:vector size="16" baseType="lpstr">
      <vt:lpstr>Indice</vt:lpstr>
      <vt:lpstr>01</vt:lpstr>
      <vt:lpstr>02</vt:lpstr>
      <vt:lpstr>03</vt:lpstr>
      <vt:lpstr>04</vt:lpstr>
      <vt:lpstr>05</vt:lpstr>
      <vt:lpstr>Info_General</vt:lpstr>
      <vt:lpstr>Atributos</vt:lpstr>
      <vt:lpstr>Nombres</vt:lpstr>
      <vt:lpstr>ANTIOQUIA</vt:lpstr>
      <vt:lpstr>'03'!Área_de_impresión</vt:lpstr>
      <vt:lpstr>Base</vt:lpstr>
      <vt:lpstr>BOLIVAR</vt:lpstr>
      <vt:lpstr>CORDOBA</vt:lpstr>
      <vt:lpstr>DEPARTAMENTO</vt:lpstr>
      <vt:lpstr>SUCRE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Familia 1</dc:creator>
  <cp:lastModifiedBy>RAFALE</cp:lastModifiedBy>
  <dcterms:created xsi:type="dcterms:W3CDTF">2012-03-02T17:41:20Z</dcterms:created>
  <dcterms:modified xsi:type="dcterms:W3CDTF">2014-01-25T23:57:36Z</dcterms:modified>
</cp:coreProperties>
</file>